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11190" activeTab="0"/>
  </bookViews>
  <sheets>
    <sheet name="Сварочное оборудование" sheetId="1" r:id="rId1"/>
    <sheet name="Электросварочное под заказ" sheetId="2" r:id="rId2"/>
    <sheet name="Лист1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<sst xmlns="http://schemas.openxmlformats.org/spreadsheetml/2006/main" count="1664" uniqueCount="951">
  <si>
    <t>Реализация газосварочного оборудования</t>
  </si>
  <si>
    <t>Продукция СП ЗАО "КРАСС"</t>
  </si>
  <si>
    <t>Ед. изм.</t>
  </si>
  <si>
    <t>Оптовые  цены с НДС, руб.</t>
  </si>
  <si>
    <t>Редукторы газовые баллонные малогабаритные</t>
  </si>
  <si>
    <t>шт.</t>
  </si>
  <si>
    <t>Редуктор ацетиленовый БАО-5-1,5 (БАО-5 AGA)</t>
  </si>
  <si>
    <t>Редуктор углекислотный УР-6-6</t>
  </si>
  <si>
    <t>Редукторы газовые баллонные малогабаритные для пива и газированной воды</t>
  </si>
  <si>
    <t>Редуктор углекислотный  УР-5-3-11</t>
  </si>
  <si>
    <t>Редуктор углекислотный  УР-5-3-100</t>
  </si>
  <si>
    <t>Редуктор углекислотный  УР-5-3-101</t>
  </si>
  <si>
    <t>Редуктор углекислотный  УР-5-3-102</t>
  </si>
  <si>
    <t>Редуктор углекислотный  УР-5-3-103</t>
  </si>
  <si>
    <t>Редуктор углекислотный  УР-5-3-104</t>
  </si>
  <si>
    <t>Редуктор углекислотный  УР-5-3-20</t>
  </si>
  <si>
    <t>Редуктор углекислотный  УР-5-3-21</t>
  </si>
  <si>
    <t>Редуктор углекислотный  УР-5-3-22</t>
  </si>
  <si>
    <t>Регуляторы расхода газа с указателем расхода малогабаритные</t>
  </si>
  <si>
    <t>Регулятор расхода углекислотный У-30-КР1-м (1 маном.)</t>
  </si>
  <si>
    <t>Регулятор расхода углекислотный У-30-КР2-м (2 маном.)</t>
  </si>
  <si>
    <t>Регулятор расхода азотный А-30-КР1-м (А-90-КР1-м)</t>
  </si>
  <si>
    <t>Регулятор расхода гелиевый Г-70-КР1-м</t>
  </si>
  <si>
    <t>Редукторы газовые баллонные крупногабаритные</t>
  </si>
  <si>
    <t>Редуктор пропановый БПО-5-4</t>
  </si>
  <si>
    <t>Редуктор ацетиленовый БАО-5-4</t>
  </si>
  <si>
    <t>Редуктор кислородный БКО-50-4</t>
  </si>
  <si>
    <t>Редукторы пропановый БПО-5-КР1</t>
  </si>
  <si>
    <t>Редукторы ацетиленовый БАО-5-КР1 (БАО-5-КР1-AGA)</t>
  </si>
  <si>
    <t>Редукторы кислородный БКО-50-КР1</t>
  </si>
  <si>
    <t>Регуляторы расхода газа с указателем расхода</t>
  </si>
  <si>
    <t>Регулятор расхода углекислотный У-30-КР1 (1 маном.)</t>
  </si>
  <si>
    <t>Регулятор расхода углекислотный У-30-КР2 (2 маном.)</t>
  </si>
  <si>
    <t>Регулятор расхода аргоновый АР-40-КР1 (АР-10-КР1, АР-150-КР1)</t>
  </si>
  <si>
    <t>Регулятор расхода азотный А-30-КР1 (А-90-КР1)</t>
  </si>
  <si>
    <t>Регулятор расхода гелиевый Г-70 КР1</t>
  </si>
  <si>
    <t>Регуляторы расхода углекислого газа с подогревателем</t>
  </si>
  <si>
    <t>У-30-КР1П (1 маном.) с встроенным подогревателем</t>
  </si>
  <si>
    <t>У-30-КР2П (2 маном.) с встроенным подогревателем</t>
  </si>
  <si>
    <t>Редукторы сетевые</t>
  </si>
  <si>
    <t>Редуктор сетевой пропановый СПО-6  /  ацетиленовый САО-10  /  кислородный СКО-10  /  метановый СМО-35</t>
  </si>
  <si>
    <t>Редукторы газовые баллонные Двухступенчатые</t>
  </si>
  <si>
    <t>Редуктор для не агрессивных газов БГД-25 (пропан, аргон, воздух, гелий, углекислый газ)</t>
  </si>
  <si>
    <t>Редукторы изготавливаются под заказ по техническому заданию покупателя</t>
  </si>
  <si>
    <t>Редуктор ацетиленовый БАД-5</t>
  </si>
  <si>
    <t>Редуктор кислородный БКД-25</t>
  </si>
  <si>
    <t>Редуктор газовый баллонный для закиси азота</t>
  </si>
  <si>
    <t>Редуктор для закиси азота БЗАО-4-4-1 Резьба СП 21,8  /  G 3/4</t>
  </si>
  <si>
    <t>Подогреватели углекислого газа</t>
  </si>
  <si>
    <t>Подогреватель СО2 ПУ-1</t>
  </si>
  <si>
    <t>Устройства предохранительные</t>
  </si>
  <si>
    <t>Клапан обратный  КО-3 (кислород, пропан, ацетилен)</t>
  </si>
  <si>
    <t>Затвор предохранительный ЗП-3 (кислород, пропан, ацет.)</t>
  </si>
  <si>
    <t>Запасные части к редуктору</t>
  </si>
  <si>
    <t>Гайка М12х1,25 (левая /правая)</t>
  </si>
  <si>
    <t>Гайка М16х1,5 (левая /правая)</t>
  </si>
  <si>
    <t>Гайка  накидная 32 (резьба G 3/4)</t>
  </si>
  <si>
    <t>Ниппель ф6 мм, ф9 мм</t>
  </si>
  <si>
    <t>Ниппель универсальный ф9/ф6 мм</t>
  </si>
  <si>
    <t>Переходник ф6/6 мм</t>
  </si>
  <si>
    <t>Переходник ф6/9 мм</t>
  </si>
  <si>
    <t>Переходник ф9/9 мм</t>
  </si>
  <si>
    <t>Переходник Сп21,8-G3/4 (для импортного баллона)</t>
  </si>
  <si>
    <t>Переходник G3/4-Сп21,8 (для импортного редуктора)</t>
  </si>
  <si>
    <t>Прокладка 23 (под G3/4) к БКО полиамид/ прокладка 19 (под СП21,8) к БПО полиамид</t>
  </si>
  <si>
    <t>Разветвитель   ТР-10 (для УР-5-3-10; -20; -100)</t>
  </si>
  <si>
    <t>Разветвитель   ТР-20 (для УР-5-3-10; -20; -100)</t>
  </si>
  <si>
    <t>Тройник 6/6/6</t>
  </si>
  <si>
    <t>***</t>
  </si>
  <si>
    <t>Тройник 9/9/9</t>
  </si>
  <si>
    <t>Вентили и запасные части к ВК-94</t>
  </si>
  <si>
    <t>Вентиль пропановый ВБ-2</t>
  </si>
  <si>
    <t>Вентиль кислородный мембранный КВБ-53</t>
  </si>
  <si>
    <t>Вентиль кислородный мембранный КВБ-53 исп. 01 (с латунной заглушкой)</t>
  </si>
  <si>
    <t xml:space="preserve">Вентиль кислородный мембранный КВ-1П                                 </t>
  </si>
  <si>
    <t>(для 5-ти, 10-ти литровых баллонов)</t>
  </si>
  <si>
    <t>Вентиль кислородный мембранный КВ-1П исп. 01 (с латунной заглушкой)</t>
  </si>
  <si>
    <t>Вентиль кислородный ВК-94</t>
  </si>
  <si>
    <t>Вентиль кислородный ВК-94 исп. 01 (с латунной заглушкой)</t>
  </si>
  <si>
    <t>Клапан к вентилю ВК-94     /     Муфта к вентилю Вк-94</t>
  </si>
  <si>
    <t>Шпиндель к вентилю ВК-94</t>
  </si>
  <si>
    <t>Кольцо сальника к вентилю ВК-94</t>
  </si>
  <si>
    <t>Заглушка для ВК, КВБ  (под G3/4) латунь</t>
  </si>
  <si>
    <t>Заглушка для КВ, ВБ  (под Сп 21,8) латунь</t>
  </si>
  <si>
    <t>Оборудование</t>
  </si>
  <si>
    <t>Блок питания к подогревателю углекислого газа БП-36-100</t>
  </si>
  <si>
    <t>Редуктор газовый баллонный бытовой пропановый РДСГ-2 ("Балтика")</t>
  </si>
  <si>
    <t>Редуктор газовый баллонный бытовой пропановый РДСГ-1 ("Лягушка")</t>
  </si>
  <si>
    <t>Резаки газокислородные</t>
  </si>
  <si>
    <t>нар. №1/ вн.№ 1,3</t>
  </si>
  <si>
    <t>КРАСС</t>
  </si>
  <si>
    <t>РО-АР</t>
  </si>
  <si>
    <t>Резак РПК-М (металлургический до 500мм)</t>
  </si>
  <si>
    <t>КОРД</t>
  </si>
  <si>
    <t>Горелки газовоздушные</t>
  </si>
  <si>
    <t>Горелки газокислородные</t>
  </si>
  <si>
    <t>Горелка ацетиленовая Г2-123 (с универсальным ниппелем 6/9)</t>
  </si>
  <si>
    <t>нак.№ 1, 2, 3</t>
  </si>
  <si>
    <t>Горелка ацетиленовая Г2-23 (с универсальным ниппелем 6/9)</t>
  </si>
  <si>
    <t>нак.№ 2, 3</t>
  </si>
  <si>
    <t>Горелка ацетиленовая Г2-13 (с универсальным ниппелем 6/9)</t>
  </si>
  <si>
    <t>нак.№ 1, 3</t>
  </si>
  <si>
    <t>Горелка ацетиленовая Г2-34 (с универсальным ниппелем 6/9)</t>
  </si>
  <si>
    <t>нак.№ 3, 4</t>
  </si>
  <si>
    <t>Горелка ацетиленовая Г2-М типа МАЛЮТКА (ниппель6/6)</t>
  </si>
  <si>
    <t>нак.№ 0, 1, 2, 3</t>
  </si>
  <si>
    <t>Горелка ацетиленовая Г3-45 (с универсальным ниппелем 6/9)</t>
  </si>
  <si>
    <t>нак.№ 4, 5</t>
  </si>
  <si>
    <t>Горелка ацетиленовая Г3-345 (с универсальным ниппелем 6/9)</t>
  </si>
  <si>
    <t>нак.№ 3, 4, 5</t>
  </si>
  <si>
    <t>Горелка ацетиленовая Г2-151 (с универсальным ниппелем 6/9)</t>
  </si>
  <si>
    <t>Горелка пропановая ГЗУ-3-23 (с универсальным ниппелем 6/9)</t>
  </si>
  <si>
    <t>Горелка пропановая ГЗУ-4-45 (с универсальным ниппелем 6/9)</t>
  </si>
  <si>
    <t>Горелка пропановая ГСП-3 (нак.№2,3)</t>
  </si>
  <si>
    <t>Горелка пропановая ГСП-4 (нак.№4,6)</t>
  </si>
  <si>
    <t>Горелка комбинированная Г2-К (с универсальным ниппелем 6/9)</t>
  </si>
  <si>
    <t>Горелка комбинированная Г3-К (с универсальным ниппелем 6/9)</t>
  </si>
  <si>
    <t>нак.№ 4, 5А / нак.4, 5П</t>
  </si>
  <si>
    <t>Запасные части к резакам типа РС и горелкам ГС</t>
  </si>
  <si>
    <t>Мундштук наружный к резаку типа РС № 1,2 П (А)</t>
  </si>
  <si>
    <t>Мундштук внутренний к резаку типа РС № 0,1,2,3,4,5,6 П (А)</t>
  </si>
  <si>
    <t>Наконечник в сборе к горелкам ГС № 0,1,2,3,4,5,6 П (А)</t>
  </si>
  <si>
    <t>Запасные части к резакам КРАСС типа Р2А, Р3П, Р1А, Р1П  и горелкам Г2, Г3, ГЗУ</t>
  </si>
  <si>
    <t>Мундштук наружный к резаку типа Р1А, Р1П № 1</t>
  </si>
  <si>
    <t>Мундштук наружный к резаку типа Р2А, Р3П № 1,2</t>
  </si>
  <si>
    <t>Мундштук внутренний к резаку типа  Р1А, Р1П № 1,2,3,4</t>
  </si>
  <si>
    <t>Мундштук внутренний к резаку типа  Р2А № 1,2,3,4,5 Р3П № 0,1,2,3,4,5,6</t>
  </si>
  <si>
    <t>Наконечник в сборе к горелкам Г2,Г3 № 0,1,2,3,4,5,6</t>
  </si>
  <si>
    <t>Наконечник в сборе к горелкам ГЗУ № 2,3,4,5</t>
  </si>
  <si>
    <t>Керосинорезы, бензорезы</t>
  </si>
  <si>
    <t>Резак бензореза КЖГ-1Б ("Фаворит 2,5")</t>
  </si>
  <si>
    <t>БАМЗ</t>
  </si>
  <si>
    <t>Комплект ЗИП к РКН</t>
  </si>
  <si>
    <t>Комплект ЗИП к РК-02</t>
  </si>
  <si>
    <t>Бачок БГ-03 (с манометром)</t>
  </si>
  <si>
    <t>Керосинорез «Вогник» 181</t>
  </si>
  <si>
    <t>Комплекты, посты газосварочные</t>
  </si>
  <si>
    <t>Комплект газосварочный КГС-1м-А (ацетилен)/ КГС-1м-П (пропан)</t>
  </si>
  <si>
    <t>Комплект газосварочный Крепыш-А (П)</t>
  </si>
  <si>
    <t>Комплект бензинокислородной резки КЖГ-1Б</t>
  </si>
  <si>
    <t>Комплект керосинокислородной резки КЖГ-2</t>
  </si>
  <si>
    <t>Комплект кабельщика</t>
  </si>
  <si>
    <t>Комплект  кровельщика</t>
  </si>
  <si>
    <t>Пост газосварочный ПГУ-5А (ацетилен)</t>
  </si>
  <si>
    <t>Пост газосварочный ПГУ-5П (пропан)</t>
  </si>
  <si>
    <t>Пост газосварочный ПГУ-10А (ацетилен)</t>
  </si>
  <si>
    <t>Пост газосварочный ПГУ-10П (пропан)</t>
  </si>
  <si>
    <t>Пост газосварочный ПГУ-40А (ацетилен)</t>
  </si>
  <si>
    <t>Пост газосварочный ПГУ-40П (пропан)</t>
  </si>
  <si>
    <t>Средства защиты</t>
  </si>
  <si>
    <t>Очки защитные</t>
  </si>
  <si>
    <t>Очки газосварщика ЗН-56-Г (круглые металлические винтовые)</t>
  </si>
  <si>
    <t>Очки газосварщика ЗН-13Г   (круглые пластик с непрямой вентиляцией)</t>
  </si>
  <si>
    <t>Щиток НБТ-ЕВРО</t>
  </si>
  <si>
    <t xml:space="preserve">Щиток НБТ-ЕВРО реечный </t>
  </si>
  <si>
    <t>Щиток сварщика электрокартон НН-С(сф. 102*52)</t>
  </si>
  <si>
    <t>Щиток сварщика пластиковый НН-С-702 (сф. 102*52)</t>
  </si>
  <si>
    <t>Щиток сварщика пластиковый НН-10 (сф. евро 110*90</t>
  </si>
  <si>
    <t xml:space="preserve">Щиток сварщика пластиковый НН-10 (сф. евро 110*90) реечный </t>
  </si>
  <si>
    <t>Щиток сварщика пластиковый НН-У1 (сф. 121*69)</t>
  </si>
  <si>
    <t>Щиток сварщика пластиковый ННП-У1 (сф. 121*69) с доп. стеклом</t>
  </si>
  <si>
    <t>Щиток сварщика пластиковый WH 4000 Черный/Серебрянный/Красный (сф. евро 110*90)</t>
  </si>
  <si>
    <t>REDIUS</t>
  </si>
  <si>
    <t>Плавная регулировка</t>
  </si>
  <si>
    <t>Костюм сварщика (брезент)</t>
  </si>
  <si>
    <t>Костюм сварщика (брезент со спилком)</t>
  </si>
  <si>
    <t>Рукавицы (хлопчато-бумажные с наладонником)</t>
  </si>
  <si>
    <t>Рукавицы (хлопчато-бумажные с брезентовым наладонником)</t>
  </si>
  <si>
    <t>Рукавицы (брезентовые с 2-м брезентовым наладонником)</t>
  </si>
  <si>
    <t>Рукавицы (спилковые)</t>
  </si>
  <si>
    <t>Краги для сварщика брезентовые</t>
  </si>
  <si>
    <t>Краги для сварщика спилковые 3-палые</t>
  </si>
  <si>
    <t>Краги для сварщика спилковые 5-палые</t>
  </si>
  <si>
    <t>Клемма заземления КЗ-200</t>
  </si>
  <si>
    <t>Клемма заземления КЗ-300</t>
  </si>
  <si>
    <t>Клемма заземления КЗ-400</t>
  </si>
  <si>
    <t>Клемма заземления КЗ-500</t>
  </si>
  <si>
    <t>САТУРН</t>
  </si>
  <si>
    <t>Клемма заземления КЗ-250</t>
  </si>
  <si>
    <t>Клемма заземления КЗ-310</t>
  </si>
  <si>
    <t>Клемма заземления КЗ-20   Клещи</t>
  </si>
  <si>
    <t>Клемма заземления КЗ-25   Клещи</t>
  </si>
  <si>
    <t>Клемма заземления КЗ-31   Клещи</t>
  </si>
  <si>
    <t>Клемма заземления КЗ-40   Клещи</t>
  </si>
  <si>
    <t>Клемма заземления КЗ-50   Клещи</t>
  </si>
  <si>
    <t>Электрододержатель LXEA001 300А</t>
  </si>
  <si>
    <t>Электрододержатель LXEA002 500А</t>
  </si>
  <si>
    <t>Электрододержатель ЭД-31М   Клещи</t>
  </si>
  <si>
    <t>Электрододержатель ЭД-40М   Клещи</t>
  </si>
  <si>
    <t>Электрододержатель ЭД-50М   Клещи</t>
  </si>
  <si>
    <t>Электрододержатель ЭД-60М   Клещи</t>
  </si>
  <si>
    <t>Электрододержатель ЭД-31М   Универсал</t>
  </si>
  <si>
    <t>Электрододержатель ЭД-40М   Универсал</t>
  </si>
  <si>
    <t>Электрододержатель ЭД-50М   Универсал</t>
  </si>
  <si>
    <t>Электрододержатель ЭД-60М   Универсал</t>
  </si>
  <si>
    <t>Шаблон сварщика УШС-3</t>
  </si>
  <si>
    <t>Светофильтры</t>
  </si>
  <si>
    <t xml:space="preserve">ТИС-3 102х52 мм (С3, 4, 5, 6, 7, 8)  </t>
  </si>
  <si>
    <t xml:space="preserve">ТС-3 121х69 мм (С3, 4, 5, 6, 7, 8)  </t>
  </si>
  <si>
    <t xml:space="preserve">ТС 3 110х90 мм (С3, 4, 5, 6, 7, 8)  </t>
  </si>
  <si>
    <t>ТС 2 ф 49,5 мм (Г1, Г2, Г3)</t>
  </si>
  <si>
    <t>Манометры газовые</t>
  </si>
  <si>
    <t>Газовый 1,0; 16,0 МПа    /    Пропановый 0,6 МПа    /    Ацетиленовый 0,4; 4,0 МПа    /    Кислородный 2,5; 25,0 МПа</t>
  </si>
  <si>
    <t>Баллоны, Генераторы, принадлежности к ним</t>
  </si>
  <si>
    <t>Баллон ацетиленовый 40 л (восстановленный) без колпака</t>
  </si>
  <si>
    <t>Баллон ацетиленовый 10 л (новый)</t>
  </si>
  <si>
    <t>Баллон ацетиленовый 5 л (новый)</t>
  </si>
  <si>
    <t>Баллон кислородный 40 л (восстановленный) без колпака</t>
  </si>
  <si>
    <t>Баллон кислородный 10 л (новый)</t>
  </si>
  <si>
    <t>Баллон кислородный 5 л (новый)</t>
  </si>
  <si>
    <t>Баллон пропановый 50 л (вентиль)</t>
  </si>
  <si>
    <t>Баллон пропановый 27 л (вентиль)</t>
  </si>
  <si>
    <t>Баллон пропановый 12 л  (вентиль)</t>
  </si>
  <si>
    <t>Баллон пропановый  5л (вентиль)</t>
  </si>
  <si>
    <t>Колпак универсальный на баллон пластик</t>
  </si>
  <si>
    <t>Колпак на 40 л. баллон металл</t>
  </si>
  <si>
    <t>Колпак универсальный на баллон металл (селюминий) черный, синий, красный</t>
  </si>
  <si>
    <t>Генератор ацетиленовый АСП-10</t>
  </si>
  <si>
    <t>Генератор ацетиленовый АСП-15</t>
  </si>
  <si>
    <t>Генератор ацетиленовый МАЛЫШ</t>
  </si>
  <si>
    <t>Тележка для ПГУ-40</t>
  </si>
  <si>
    <t>Тележка для ПГУ-10 /  тележка для пропанового баллона 50 л</t>
  </si>
  <si>
    <t>Ключ баллонный универсальный</t>
  </si>
  <si>
    <t>Ключ баллонный ацетиленовый</t>
  </si>
  <si>
    <t>Ключ сварщика баллонный не снимаемый S 28   /   S 32</t>
  </si>
  <si>
    <t>Ключ сварщика универсальный S 8; 10; 12; 14; 17; 19; 22; 24</t>
  </si>
  <si>
    <t>Рукава и принадлежности</t>
  </si>
  <si>
    <t>м</t>
  </si>
  <si>
    <t>Кислород. ф. 6,3 мм (черный) Беларусь</t>
  </si>
  <si>
    <t>Кислород. ф. 9,0 мм (черный) Беларусь</t>
  </si>
  <si>
    <t>Кислород. ф.12 мм (черный) Беларусь</t>
  </si>
  <si>
    <t>Бензостойкий ф. 6,3 мм (черный) Беларусь</t>
  </si>
  <si>
    <t>Бензостойкий ф. 9,0 мм (черный) Беларусь</t>
  </si>
  <si>
    <t>Морозостойкий ф. 6,3 мм (черный) Беларусь</t>
  </si>
  <si>
    <t>Морозостойкий ф. 9,0 мм (черный) Беларусь</t>
  </si>
  <si>
    <t>Хомут стальной  1/2, 3/4</t>
  </si>
  <si>
    <t>Исполнитель Стадиум</t>
  </si>
  <si>
    <t>ARC160</t>
  </si>
  <si>
    <t>20-160</t>
  </si>
  <si>
    <t>ПВ-60 % (160А), 371х155х295 мм, электрод 1,6-4,0 мм, полный комплект</t>
  </si>
  <si>
    <t>ARC160 II</t>
  </si>
  <si>
    <t>ARC160 IGBT</t>
  </si>
  <si>
    <t>ПВ-60 % (160А), 371х155х295 мм, электрод 1,6-4,0 мм, полный комплект В КЕЙСЕ</t>
  </si>
  <si>
    <t>ARC200</t>
  </si>
  <si>
    <t>20-200</t>
  </si>
  <si>
    <t>ПВ-60 % (200А), 371х155х295 мм, электрод 1,6-4,0 мм, полный комплект</t>
  </si>
  <si>
    <t>ARC200 II</t>
  </si>
  <si>
    <t>ARC315</t>
  </si>
  <si>
    <t>10-315</t>
  </si>
  <si>
    <t>ПВ-60 % (315А), 371х155х295 мм, электрод 1,6-6,0 мм, полный комплект</t>
  </si>
  <si>
    <t>ZX-7-160</t>
  </si>
  <si>
    <t>10-160</t>
  </si>
  <si>
    <t>ПВ-60 % (160А), 420x310x350 мм, электрод 1,6-4,0 мм, полный комплект</t>
  </si>
  <si>
    <t>ZX-7-200</t>
  </si>
  <si>
    <t>ПВ-60 % (200А), 420x310x350 мм, электрод 1,6-4,0 мм, полный комплект</t>
  </si>
  <si>
    <t>U</t>
  </si>
  <si>
    <t>I</t>
  </si>
  <si>
    <t>вес</t>
  </si>
  <si>
    <r>
      <t>Горелка кровельная ГВ-111 (Ф</t>
    </r>
    <r>
      <rPr>
        <b/>
        <i/>
        <vertAlign val="subscript"/>
        <sz val="8"/>
        <rFont val="Lucida Console"/>
        <family val="3"/>
      </rPr>
      <t>стакана</t>
    </r>
    <r>
      <rPr>
        <b/>
        <i/>
        <sz val="8"/>
        <rFont val="Lucida Console"/>
        <family val="3"/>
      </rPr>
      <t>=50мм, L=930мм, вентильная)</t>
    </r>
  </si>
  <si>
    <r>
      <t>Горелка кровельная ГВ-111-Р (Ф</t>
    </r>
    <r>
      <rPr>
        <b/>
        <i/>
        <vertAlign val="subscript"/>
        <sz val="8"/>
        <rFont val="Lucida Console"/>
        <family val="3"/>
      </rPr>
      <t>стакана</t>
    </r>
    <r>
      <rPr>
        <b/>
        <i/>
        <sz val="8"/>
        <rFont val="Lucida Console"/>
        <family val="3"/>
      </rPr>
      <t>=50мм, L=930мм, рычажная)</t>
    </r>
  </si>
  <si>
    <r>
      <t>Горелка для кабельных работ ГВ-100 (Ф</t>
    </r>
    <r>
      <rPr>
        <b/>
        <i/>
        <vertAlign val="subscript"/>
        <sz val="8"/>
        <rFont val="Lucida Console"/>
        <family val="3"/>
      </rPr>
      <t>стакана</t>
    </r>
    <r>
      <rPr>
        <b/>
        <i/>
        <sz val="8"/>
        <rFont val="Lucida Console"/>
        <family val="3"/>
      </rPr>
      <t>=35мм, L=470мм вентильная)</t>
    </r>
  </si>
  <si>
    <r>
      <t>Горелка для кабельных работ ГВ-100-Р (Ф</t>
    </r>
    <r>
      <rPr>
        <b/>
        <i/>
        <vertAlign val="subscript"/>
        <sz val="8"/>
        <rFont val="Lucida Console"/>
        <family val="3"/>
      </rPr>
      <t>стакана</t>
    </r>
    <r>
      <rPr>
        <b/>
        <i/>
        <sz val="8"/>
        <rFont val="Lucida Console"/>
        <family val="3"/>
      </rPr>
      <t>=35мм, L=470мм рычажная)</t>
    </r>
  </si>
  <si>
    <r>
      <rPr>
        <b/>
        <i/>
        <sz val="16"/>
        <rFont val="Times New Roman"/>
        <family val="1"/>
      </rPr>
      <t>Сварочные инверторы для ручной дуговой сварки (ММА)</t>
    </r>
    <r>
      <rPr>
        <b/>
        <i/>
        <sz val="20"/>
        <rFont val="Times New Roman"/>
        <family val="1"/>
      </rPr>
      <t xml:space="preserve"> REDIUS</t>
    </r>
  </si>
  <si>
    <t>Редуктор углекислотный  УР-5-3-10</t>
  </si>
  <si>
    <t>Редуктор пропановый   БПО-5-3</t>
  </si>
  <si>
    <t>Редуктор кислородный  БКО-50-12,5</t>
  </si>
  <si>
    <t>Регулятор расхода аргоновый АР-40-КР1-м                         (АР-10-КР1-м, АР-150-КР1-м)</t>
  </si>
  <si>
    <t xml:space="preserve">               Адрес: 620100, Екатеринбург, Сибирский тракт, 12</t>
  </si>
  <si>
    <t>Щиток сварщика пластиковый НН-С-704 (сф. 121*69)</t>
  </si>
  <si>
    <t>ООО "ТК "Стадиум"</t>
  </si>
  <si>
    <r>
      <t>Горелка кровельная ГВ-121 (Ф</t>
    </r>
    <r>
      <rPr>
        <b/>
        <i/>
        <vertAlign val="subscript"/>
        <sz val="8"/>
        <rFont val="Lucida Console"/>
        <family val="3"/>
      </rPr>
      <t>стакана</t>
    </r>
    <r>
      <rPr>
        <b/>
        <i/>
        <sz val="8"/>
        <rFont val="Lucida Console"/>
        <family val="3"/>
      </rPr>
      <t>=70мм, L=1015мм, вентильная)</t>
    </r>
  </si>
  <si>
    <r>
      <t>Горелка кровельная ГВ-121-Р (Ф</t>
    </r>
    <r>
      <rPr>
        <b/>
        <i/>
        <vertAlign val="subscript"/>
        <sz val="8"/>
        <rFont val="Lucida Console"/>
        <family val="3"/>
      </rPr>
      <t>стакана</t>
    </r>
    <r>
      <rPr>
        <b/>
        <i/>
        <sz val="8"/>
        <rFont val="Lucida Console"/>
        <family val="3"/>
      </rPr>
      <t>=70мм, L=1015мм, рычажная)</t>
    </r>
  </si>
  <si>
    <t>stadium-ekb.narod.ru e-mail.ru: abbatt@inbox.ru</t>
  </si>
  <si>
    <t>Редукторы кислородные баллонные малогабаритные специальные</t>
  </si>
  <si>
    <t>Редуктор кислородный БКО-50-12,5 М1 исп. - 02 вход - маховик для крепления к баллону, выход - выходная втулка М16х1,5</t>
  </si>
  <si>
    <t>Редуктор кислородный БКО-50-12,5 М1 исп. - 03 вход - маховик для крепления к баллону, выход - фитинг быстросъемный CAMOZZI  мод. 5051 1/4</t>
  </si>
  <si>
    <t>Редуктор кислородный БКО-50-12,5 М1                            вход - гайка W21,8-1/4", выход - выходная втулка М16х1,5</t>
  </si>
  <si>
    <t>Редуктор кислородный БКО-50-12,5  М1 исп. - 01 вход - гайка W21,8-1/4", выход - фитинг быстросъемный CAMOZZI  мод. 5051 1/4</t>
  </si>
  <si>
    <t>Мундштук пропановый наружный PNM №1,2</t>
  </si>
  <si>
    <t>Мундштук пропановый внутренний к резаку типа  Р № 0,1,2,3,4,5,6</t>
  </si>
  <si>
    <t>Керосинорез РК2-02</t>
  </si>
  <si>
    <t>Керосинорез РКН-03</t>
  </si>
  <si>
    <t>Машины газовой резки и резаки машинные</t>
  </si>
  <si>
    <t>Машина для резки листового металла CG1-30В с электроприводом</t>
  </si>
  <si>
    <t>Машина для резки труб CG2-11Y с ручным приводом</t>
  </si>
  <si>
    <t>Резак машинный CG</t>
  </si>
  <si>
    <t>Резаки инжекторные АЦЕТИЛЕНОВЫЕ</t>
  </si>
  <si>
    <t>Резак Р1А (вентильный до 100 мм)</t>
  </si>
  <si>
    <t>Резак Р2А-11 (вентильный до 200 мм)</t>
  </si>
  <si>
    <t>нар№1+1/ вн№1,3,4</t>
  </si>
  <si>
    <t>Резак Р2А-12 (вентильный до 200 мм)</t>
  </si>
  <si>
    <t>нар№1/ вн№1,3,4</t>
  </si>
  <si>
    <t xml:space="preserve">Резак Р2А-13 (вентильный до 200 мм) </t>
  </si>
  <si>
    <t>нар№1+2/ вн№1,3,4,5</t>
  </si>
  <si>
    <t>Резак Р2А-01М (вентильный до 200 мм)</t>
  </si>
  <si>
    <t>ТИПА МАЯК</t>
  </si>
  <si>
    <t>нар№1+1/ вн№1,2,3,4</t>
  </si>
  <si>
    <t>Резак Р2А-02М (вентильный до 200 мм)</t>
  </si>
  <si>
    <t>нар№1/ вн№1,2,3,4</t>
  </si>
  <si>
    <t>Резак Р2А-03М (вентильный до 200 мм)</t>
  </si>
  <si>
    <t>Резак Р2А-21-Р (рычажный до 200 мм)</t>
  </si>
  <si>
    <t>Резак Р2А-22-Р (рычажный до 200 мм)</t>
  </si>
  <si>
    <t>Резак Р2А-23-Р (рычажный до 200 мм)</t>
  </si>
  <si>
    <t>Резак РС-2А (вентильный до 200мм, со щелевым зазором)</t>
  </si>
  <si>
    <t>Резак РСТ-2А (вентильный до 200мм, со щелевым зазором)</t>
  </si>
  <si>
    <t>Резак РСТ-2А-Р (рычажный до 200мм, со щелевым зазором)</t>
  </si>
  <si>
    <t>Резаки ТРЕХТРУБНЫЕ с внутисопловым смешением газов АЦЕТИЛЕНОВЫЕ</t>
  </si>
  <si>
    <t>Резак Р2А-31 (вентильный до 200 мм)</t>
  </si>
  <si>
    <t xml:space="preserve">L= 535 мм </t>
  </si>
  <si>
    <t>ANM №1,2,2,3</t>
  </si>
  <si>
    <t>Резак Р2А-32 (вентильный до 200 мм)</t>
  </si>
  <si>
    <t>ANM №1,2,3</t>
  </si>
  <si>
    <t>Резак Р2А-33 (вентильный до 300 мм)</t>
  </si>
  <si>
    <t>ANM №1,2,5,6</t>
  </si>
  <si>
    <t>Резак Р2А-32-УД1 (вентильный до 200 мм)</t>
  </si>
  <si>
    <t xml:space="preserve">L= 800 мм </t>
  </si>
  <si>
    <t>Резак Р2А-32-УД2 (вентильный до 200 мм)</t>
  </si>
  <si>
    <t xml:space="preserve">L= 1000 мм </t>
  </si>
  <si>
    <t>ANM №1,2,4</t>
  </si>
  <si>
    <t>Резаки инжекторные ПРОПАНОВЫЕ</t>
  </si>
  <si>
    <t xml:space="preserve">Резак Р1П (вентильный до 100 мм)            </t>
  </si>
  <si>
    <t>Резак Р3П-11 (вентильный до 200 мм)</t>
  </si>
  <si>
    <t>Резак Р3П-12 (вентильный до 200 мм)</t>
  </si>
  <si>
    <t>Резак Р3П-13 (вентильный до 300 мм)</t>
  </si>
  <si>
    <t>нар№1+2/ вн№1,4,5,6</t>
  </si>
  <si>
    <t>Резак Р3П-01М (вентильный до 200 мм)</t>
  </si>
  <si>
    <t>Резак Р3П-02М (вентильный до 200 мм)</t>
  </si>
  <si>
    <t>Резак Р3П-03М (вентильный до 300 мм)</t>
  </si>
  <si>
    <t>Резак Р3П-21-Р (рычажный до 200 мм)</t>
  </si>
  <si>
    <t>Резак Р3П-22-Р (рычажный до 200 мм)</t>
  </si>
  <si>
    <t>Резак Р3П-23-Р (рычажный  до 300 мм)</t>
  </si>
  <si>
    <t>Резак РС-3П (вентильный до 200мм, со щелевым зазором)</t>
  </si>
  <si>
    <t>Резак РСТ-3П (вентильный до 200мм, со щелевым зазором)</t>
  </si>
  <si>
    <t>Резак РСТ-3П-Р (рычажный до 200мм, со щелевым зазором)</t>
  </si>
  <si>
    <t>Резаки инжекторные ПРОПАНОВЫЕ УДЛИНЕННЫЕ</t>
  </si>
  <si>
    <t>Резак Р3П-11-У (вентильный до 200 мм)</t>
  </si>
  <si>
    <t>Резак Р3П-12-У (вентильный до 200 мм)</t>
  </si>
  <si>
    <t xml:space="preserve">Резак Р3П-13-У (вентильный до300 мм) </t>
  </si>
  <si>
    <t>Резак Р3П-01М-У (вентильный до 200 мм)</t>
  </si>
  <si>
    <t>Резак Р3П-02М-У (вентильный до 200 мм)</t>
  </si>
  <si>
    <t>Резак Р3П-03М-У (вентильный до 300 мм)</t>
  </si>
  <si>
    <t>Резак Р3П-21-РУ (рычажный  до 200 мм)</t>
  </si>
  <si>
    <t>Резак Р3П-22-РУ (рычажный  до 200 мм)</t>
  </si>
  <si>
    <t>Резак Р3П-23-РУ (рычажный до 300 мм)</t>
  </si>
  <si>
    <t>Резак РС-3П-УД (вентильный со щелевым зазором)</t>
  </si>
  <si>
    <t>Резак РСТ-3П-УД (вентильный со щелевым зазором)</t>
  </si>
  <si>
    <t>Резак РСТ-3П-Р-УД (рычажный со щелевым зазором)</t>
  </si>
  <si>
    <t>Резак РСТ-3П-УМ (вентильный со щелевым зазором, длина 1300 мм)</t>
  </si>
  <si>
    <t>Резаки ТРЕХТРУБНЫЕс внутисопловым смешением газов ПРОПАНОВЫЕ</t>
  </si>
  <si>
    <t>Резак Р3П-31 (вентильный до 200 мм)</t>
  </si>
  <si>
    <t>PNM№1+1/P №1,2,3</t>
  </si>
  <si>
    <t>Резак Р3П-32 (вентильный до 200 мм)</t>
  </si>
  <si>
    <t>PNM№1/P №1,2,3</t>
  </si>
  <si>
    <t>Резак Р3П-33 (вентильный до 200 мм)</t>
  </si>
  <si>
    <t>PNM№1+2/P №1,2,5,6</t>
  </si>
  <si>
    <t>Резак Р3П-32-УД1 (вентильный до 200 мм)</t>
  </si>
  <si>
    <t>Резак Р3П-32-УД2 (вентильный до 200 мм)</t>
  </si>
  <si>
    <t xml:space="preserve">L= 1000  мм </t>
  </si>
  <si>
    <t>Резаки инжекторные КОМБИНИРОВАННЫЕ</t>
  </si>
  <si>
    <t>Резак Р3П/2А-02(вентильный до 200 мм)</t>
  </si>
  <si>
    <t>Резак РС-2К (ацетилен/пропан, вентильный со щелевым зазором)</t>
  </si>
  <si>
    <t>Резак РСТ-2К (ацетилен/пропан, вентильный со щелевым зазором)</t>
  </si>
  <si>
    <t>Резак РСТ-2К-Р (ацетилен/пропан, рычажный со щелевым зазором)</t>
  </si>
  <si>
    <t>Резак Р3П/2А-32 (вентильный до 200 мм)</t>
  </si>
  <si>
    <t>Резак Р3П/2А-32-УД1 (вентильный до 200 мм)</t>
  </si>
  <si>
    <t>Резак Р3П/2А-32-УД2 (вентильный до 200 мм)</t>
  </si>
  <si>
    <t xml:space="preserve">Щиток сварщика пластиковый WH 9000 с светофильтром WH 900 9-13 DIN Красный/Серебрянный/Синий </t>
  </si>
  <si>
    <t>тел./факс: (343) 379-46-87, 216-97-16, 216-85-14</t>
  </si>
  <si>
    <t>Редуктор пропановый БПО-5-3-БМ ( Без манометра с пост. давлением 0,2 МПа, другое давление до 0,3 МПа под заказ)</t>
  </si>
  <si>
    <t>Щиток сварщика пластиковый WH 8000 с светофильтром WH 511 9-13 DIN Красный/Серебрянный/Синий /Черный</t>
  </si>
  <si>
    <t>Щиток сварщика пластиковый WH 4511 с светофильтром WH 411 9-13 DIN Черный/Серебрянный/Красный/Синий</t>
  </si>
  <si>
    <t>Стекло прозрачное С0 102х52, 110х90, 121х69 мм</t>
  </si>
  <si>
    <t>Кронштейн для ПГУ-5</t>
  </si>
  <si>
    <t>нар № 1/ вн № 1,3,4(П)+2,3,4 (А)</t>
  </si>
  <si>
    <t>PNM № 1/P № 1,3+ANM№ 1,3</t>
  </si>
  <si>
    <t>PNM № 1/P № 1,3+ANM № 1,3</t>
  </si>
  <si>
    <t>Лента изоляционная в.с. 15 мм СТ (синяя, черная)</t>
  </si>
  <si>
    <t>Лента изоляционная в.с. 20 мм СТ (синяя, черная)</t>
  </si>
  <si>
    <t>Баллон азотный 40 л (новый)</t>
  </si>
  <si>
    <t xml:space="preserve">Баллон аргоновый 40 л (новый) </t>
  </si>
  <si>
    <t xml:space="preserve">Баллон ацетиленовый 40 л (новый) </t>
  </si>
  <si>
    <t xml:space="preserve">Баллон гелиевый 40 л (новый) </t>
  </si>
  <si>
    <t xml:space="preserve">Баллон кислородный 40 л (новый) </t>
  </si>
  <si>
    <t xml:space="preserve">Баллон углекислонный 40 л (новый) </t>
  </si>
  <si>
    <t xml:space="preserve">Баллон углекислонный 10 л (новый) </t>
  </si>
  <si>
    <t xml:space="preserve">Баллон углекислонный 5 л (новый) </t>
  </si>
  <si>
    <t>Комплектация                1.Баллон кислород        2.Баллон пропан/ацетилен       3 Редуктор кислородный        4 Редуктор пропан/ацетилен        5 Резак пропан/ацетилен        6 Горелка пропан/ацетилен       7 Рукав кислород/пропан            8 Хомут 3/4                9 Тележка/кронштейн для баллонов                  10 Переходник для мал.баллонов (5-10 л)</t>
  </si>
  <si>
    <t xml:space="preserve">от 900.00 </t>
  </si>
  <si>
    <t>Резаки ДОНМЕТ пропан/ацетилен</t>
  </si>
  <si>
    <t>Горелка ацетиленовая ГС-2(нак.№1,3)</t>
  </si>
  <si>
    <t>Горелка ацетиленовая ГС-3 (нак.№4,6)</t>
  </si>
  <si>
    <t>Горелка ацетиленовая ГС-2М типа "Малютка" (нак.№0,1,2,3)</t>
  </si>
  <si>
    <t>нак.№ 1, 3А / нак.2, 3П</t>
  </si>
  <si>
    <t>Резаки ТРЕХТРУБНЫЕ с внутисопловым смешением газов КОМБИНИРОВАННЫЕ</t>
  </si>
  <si>
    <t>Блок с манометром БМ-1</t>
  </si>
  <si>
    <t>Устройство заправочное УЗ -1-1 G 3/4 - G 3/4 ( для больших баллонов)</t>
  </si>
  <si>
    <t>Устройство заправочное УЗ- 1-2 G 3/4 - Сп 21,8 ( для малых баллонов)</t>
  </si>
  <si>
    <t>красс</t>
  </si>
  <si>
    <t>Гайка накидная 27 (резьба Сп21,8)</t>
  </si>
  <si>
    <t>Электросварочное оборудование</t>
  </si>
  <si>
    <t>Наименование</t>
  </si>
  <si>
    <t>Напр., В</t>
  </si>
  <si>
    <t>Св., ток, А</t>
  </si>
  <si>
    <t>Вес, кг</t>
  </si>
  <si>
    <t>Примечание</t>
  </si>
  <si>
    <t>Мелкооптовые цены с НДС, руб.</t>
  </si>
  <si>
    <t>Инверторные аппараты TECNOMEC</t>
  </si>
  <si>
    <t>Инверторы TECNOMEC - аппараты профессионального уровня. Иинверторы предназначены для сварки MMA, а так же TIG с системой поджига дуги Lift, оснащены функциями стабилизации напряжения G-BOX,  анти-прилипания  электродов Anti-Stick, горячий поджиг Нот-Start</t>
  </si>
  <si>
    <t xml:space="preserve">пост продувки газа Post-Gas, снижения холостого хода VRD. Функция Fly-Back позволяет использовать сварочный кабель и  шнур питания до 50 м. Инверторы Pulser оснащены высокочастотным поджигом дуги без касания электродом металла в режиме TIG HF (1-500 Гц). </t>
  </si>
  <si>
    <t>Инвертор Univers-AL предназначен для сварки Алюминия в режим ММА. Инвертор Delta AC/DC 200 предназначен для сварки методом TIG DC и TIG AC.</t>
  </si>
  <si>
    <t>Сварочные инвертоные аппараты для ручной дуговой сварки (ММА)</t>
  </si>
  <si>
    <t>NewGabi 200DIGI</t>
  </si>
  <si>
    <t>5-200</t>
  </si>
  <si>
    <t>Tecnomec</t>
  </si>
  <si>
    <t xml:space="preserve">ПН-60 % (200А), 240х400х155 мм, электрод 1,6-5,0 мм  </t>
  </si>
  <si>
    <t>MMA/TIG</t>
  </si>
  <si>
    <t>UNIVERS-AL 150 DIGI</t>
  </si>
  <si>
    <t>5-150</t>
  </si>
  <si>
    <t>ПН-60 % (150А), 240х400х155 мм, электрод 1,6-4,0 мм</t>
  </si>
  <si>
    <t>ANDY 250 DIGI</t>
  </si>
  <si>
    <t>5-250</t>
  </si>
  <si>
    <t>ПН-60 % (250А), 120х255х150 мм, электрод 1,6-5,0 мм</t>
  </si>
  <si>
    <t>ARC-160 mini</t>
  </si>
  <si>
    <t>ПВ-60 % (160А), 5,3 кВа, 371х155х295 мм,                          электрод 1,6-4,0 мм, полный комплект</t>
  </si>
  <si>
    <t>MMA</t>
  </si>
  <si>
    <t>ARC-160</t>
  </si>
  <si>
    <t xml:space="preserve">ARC-161 IGBT </t>
  </si>
  <si>
    <t>ПВ-40 % (160А), 5,8 кВа, 345х140х225 мм,                          электрод 1,6-4,0 мм, полный комплект</t>
  </si>
  <si>
    <t>ARC-160 IGBT в КЕЙСЕ</t>
  </si>
  <si>
    <t>ARC-181 IGBT</t>
  </si>
  <si>
    <t>10-180</t>
  </si>
  <si>
    <t>ПВ-40 % (180А), 6,9 кВа, 345х140х225 мм,                                  электрод 1,6-4,0 мм, полный комплек</t>
  </si>
  <si>
    <t>ARC-180 IGBT В КЕЙСЕ</t>
  </si>
  <si>
    <t>ПВ-60 % (180А), 371х155х295 мм,                                               электрод 1,6-4,0 мм, полный комплек</t>
  </si>
  <si>
    <t xml:space="preserve">ARC-201 IGBT </t>
  </si>
  <si>
    <t>10-200</t>
  </si>
  <si>
    <t>ПВ-40 % (200А), 8 кВа, 345х140х225 мм,                                  электрод 1,6-4,0 мм, полный комплект</t>
  </si>
  <si>
    <t xml:space="preserve">ARC-200 IGBT </t>
  </si>
  <si>
    <t>ПВ-60 % (200А), 7 кВа,371х155х295 мм,                                  электрод 1,6-4,0 мм, полный комплект</t>
  </si>
  <si>
    <t>ARC-200</t>
  </si>
  <si>
    <t>ARC-200 B</t>
  </si>
  <si>
    <t>ARC-200 B Digi</t>
  </si>
  <si>
    <t>ПВ-60 % (200А), 7 кВа,550х330х440 мм,                                   электрод 1,6-4,0 мм, полный комплект</t>
  </si>
  <si>
    <t>ARC-250</t>
  </si>
  <si>
    <t>20-250</t>
  </si>
  <si>
    <t>ПВ-60 % (200А), 9,5 кВа,480х210х350 мм,                     электрод 1,6-4,0 мм, полный комплект</t>
  </si>
  <si>
    <t>ARC-315</t>
  </si>
  <si>
    <t>20-315</t>
  </si>
  <si>
    <t>ПВ-60 % (315А), 13кВа, 371х155х295 мм,                               электрод 1,6-6,0 мм, полный комплект</t>
  </si>
  <si>
    <t>Пульт управления к ARC-315</t>
  </si>
  <si>
    <t>ПВ-60 %, 420x310x350 мм, электрод 1,6-4,0 мм, полный комплект</t>
  </si>
  <si>
    <t>Инверторные установки аргонодуговой сварки (TIG DC)</t>
  </si>
  <si>
    <t>TIG160S</t>
  </si>
  <si>
    <t>R</t>
  </si>
  <si>
    <t>ПВ-60% (160А), 371х155х295 мм, полный комплект</t>
  </si>
  <si>
    <t xml:space="preserve">TIG </t>
  </si>
  <si>
    <t>TIG200S</t>
  </si>
  <si>
    <t>ПВ-60% (200А), 371х155х295 мм, полный комплект</t>
  </si>
  <si>
    <t>Инверторные установки аргонодуговой сварки (TIG DC) и ручной дуговой сварки (MMA)</t>
  </si>
  <si>
    <t>Pulser-HF 170</t>
  </si>
  <si>
    <t>5-170</t>
  </si>
  <si>
    <t>Т</t>
  </si>
  <si>
    <t xml:space="preserve">ПН-60 % (170А) 310х400х155 мм, электрод 1,6-5,0 мм </t>
  </si>
  <si>
    <t>TIG HF/MMA</t>
  </si>
  <si>
    <t>Pulser-HF 200</t>
  </si>
  <si>
    <t>ПН-60 % (200А) 310х400х155 мм, электрод 1,6-5,0 мм</t>
  </si>
  <si>
    <t>IMS 2500 в кейсе</t>
  </si>
  <si>
    <t>10-250</t>
  </si>
  <si>
    <t>W</t>
  </si>
  <si>
    <t>ПН-60 % (130А) 146х340х290 мм, электрод 1,6-5,0мм,</t>
  </si>
  <si>
    <t>TIG/MMA</t>
  </si>
  <si>
    <t>TIG-180A</t>
  </si>
  <si>
    <t>ПВ-60% (180А), 376×172×304 мм, полный комплект</t>
  </si>
  <si>
    <t>TIG-180P</t>
  </si>
  <si>
    <t>ПВ-60% (180А), 371х155х295 мм, полный комплект</t>
  </si>
  <si>
    <t>TIG-200А II</t>
  </si>
  <si>
    <t>TIG-200Р</t>
  </si>
  <si>
    <t>TIG-250</t>
  </si>
  <si>
    <t>ПВ-60% (250А), 480х250х355 мм, полный комплект</t>
  </si>
  <si>
    <t>TIG-300</t>
  </si>
  <si>
    <t>15-300</t>
  </si>
  <si>
    <t>ПВ-60% (300А), 480х250х355 мм, полный комплект</t>
  </si>
  <si>
    <t>Гнездо XLR на кабель 2 конт.- для подключения кабеля управления  аргоно-дуговых горелок к аппаратам TIG DC  и TIG AC/DC</t>
  </si>
  <si>
    <t>Универсальные инверторные установки аргонодуговой сварки (TIG AC/DC) и ручной дуговой сварки (MMA)</t>
  </si>
  <si>
    <t>Delta AC/DC 200</t>
  </si>
  <si>
    <t>2-200</t>
  </si>
  <si>
    <t>ПН-60% (170А), 460х325х230 мм, электрод 1,6-5,0 мм</t>
  </si>
  <si>
    <t>TIG-160AC/DC</t>
  </si>
  <si>
    <t>ПВ-60%(160А), 480x240x330 мм,полный комплект</t>
  </si>
  <si>
    <t>TIG-200P AC/DC</t>
  </si>
  <si>
    <t>ПВ-60%(200А), 493x330x320 мм,полный комплект</t>
  </si>
  <si>
    <t>TIG-250P AC/DC</t>
  </si>
  <si>
    <t>ПВ-60%(250А), 560x365x355 мм,полный комплект</t>
  </si>
  <si>
    <t>TIG-315P AC/DC</t>
  </si>
  <si>
    <t>ПВ-60%(315А), 560x365x355 мм,полный комплект</t>
  </si>
  <si>
    <t>Педаль управления к TIG-250P AC/DC, TIG-315P AC/DC</t>
  </si>
  <si>
    <t>Инверторные сварочные полуавтоматы (MIG/MAG)</t>
  </si>
  <si>
    <t>MIG-200 (J03)</t>
  </si>
  <si>
    <t>50-200</t>
  </si>
  <si>
    <t>ПВ-60% (200А), 500х263х430 мм, полный комплект</t>
  </si>
  <si>
    <t>MIGMAG</t>
  </si>
  <si>
    <t>MIG-250 (J04)</t>
  </si>
  <si>
    <t>50-250</t>
  </si>
  <si>
    <t>ПВ-60% (250А), 500х270х440 мм, полный комплект</t>
  </si>
  <si>
    <t>Инверторные сварочные полуавтоматы (MIG/MAG)  с функцией ручной дуговой сварки (ММА)</t>
  </si>
  <si>
    <t>MIG-160 (J35)</t>
  </si>
  <si>
    <t>50-160</t>
  </si>
  <si>
    <t>ПВ-60%(160А), 480×230×360 мм, полный комплект</t>
  </si>
  <si>
    <t>MIGMAG / MMA</t>
  </si>
  <si>
    <t>MIG-250 (J46)</t>
  </si>
  <si>
    <t>ПВ-60% (250А), 580х280х450 мм, полный комплект</t>
  </si>
  <si>
    <t>Инверторные установки для воздушноплазменной резки (CUT)</t>
  </si>
  <si>
    <t>CUT-40</t>
  </si>
  <si>
    <t>10-40</t>
  </si>
  <si>
    <t>ПВ-60% (40А), 371х155х295 мм, полный комплект</t>
  </si>
  <si>
    <t>CUT</t>
  </si>
  <si>
    <t>CUT-70</t>
  </si>
  <si>
    <t>20-65</t>
  </si>
  <si>
    <t>ПВ-60% (65А), 540х215х360 мм, полный комплект</t>
  </si>
  <si>
    <t>CUT-120</t>
  </si>
  <si>
    <t>20-120</t>
  </si>
  <si>
    <t>ПВ-60% (100А), 540х215х360 мм, полный комплект</t>
  </si>
  <si>
    <t>Трансформаторы для ручной дуговой сварки</t>
  </si>
  <si>
    <t>MASTERY-200C</t>
  </si>
  <si>
    <t>220/380</t>
  </si>
  <si>
    <t>70-200</t>
  </si>
  <si>
    <t>ПН-20 % (200А), 510х260х365 мм, полный комплект</t>
  </si>
  <si>
    <t>MASTERY-250C</t>
  </si>
  <si>
    <t>90-250</t>
  </si>
  <si>
    <t>ПН-20 % (250А), 510х260х365 мм, полный комплект</t>
  </si>
  <si>
    <t>Кейсы для аппаратов</t>
  </si>
  <si>
    <t>Кейс 55х40х17 см пластик черный</t>
  </si>
  <si>
    <t>Кейс 43х31х13 см пластик серебристый/ черносеребристый/ черный</t>
  </si>
  <si>
    <t>ASEA-180D</t>
  </si>
  <si>
    <t>190-250</t>
  </si>
  <si>
    <t>20-180</t>
  </si>
  <si>
    <t>ASEA</t>
  </si>
  <si>
    <t>ПВ-100%, 130х350х190, цифровой индикатор</t>
  </si>
  <si>
    <t>ММА</t>
  </si>
  <si>
    <t>ASEA-200D</t>
  </si>
  <si>
    <t>ПВ-100%, 150х390х260, цифровой индикатор</t>
  </si>
  <si>
    <t>ASEA-250D</t>
  </si>
  <si>
    <t xml:space="preserve">20-250 </t>
  </si>
  <si>
    <t>ПВ-100%, 160х425х260, цифровой индикатор</t>
  </si>
  <si>
    <t>СТРАТ-160</t>
  </si>
  <si>
    <t>190-235</t>
  </si>
  <si>
    <t>30-160</t>
  </si>
  <si>
    <t>АКТИВ</t>
  </si>
  <si>
    <t>ПН-40%, (160А) 300х170х170 мм, Ф. 1,6-4,0 мм</t>
  </si>
  <si>
    <t>СТРАТ-160КС</t>
  </si>
  <si>
    <t>135-235</t>
  </si>
  <si>
    <t>ПН–40% (160А), 300х170х170 мм,Ф. 1,6-4,0 мм Стабилизация напряжения</t>
  </si>
  <si>
    <t>СТРАТ-200</t>
  </si>
  <si>
    <t>30-200</t>
  </si>
  <si>
    <t xml:space="preserve">ПН–40% (200А), 300х170х170 мм, ф. 1,6-5,0 мм </t>
  </si>
  <si>
    <t>СТРАТ-200КС</t>
  </si>
  <si>
    <t>ПН–50% (200А), 335х220х200 мм, ф. 1,6-5,0 мм Стабилизация напряжения</t>
  </si>
  <si>
    <t>ASEA-200 TIG</t>
  </si>
  <si>
    <t>ПВ-60%, 160х480х280, электроды+TIG, комплект</t>
  </si>
  <si>
    <t>ASEA-300 TIG</t>
  </si>
  <si>
    <t>ПВ-60%. 190х460х270, электроды+TIG, комплект</t>
  </si>
  <si>
    <t>Установки Аргонно-дуговой сварки (без горелки)</t>
  </si>
  <si>
    <t>УДГ - 180</t>
  </si>
  <si>
    <t>40-170</t>
  </si>
  <si>
    <t>360х360х930 мм, ПВ-25%, TIG/MMA</t>
  </si>
  <si>
    <t>ИТС</t>
  </si>
  <si>
    <t>УДГУ - 251</t>
  </si>
  <si>
    <t>1050х450х750 мм, ПВ-35%, TIG/MMA</t>
  </si>
  <si>
    <t>УДГУ – 351</t>
  </si>
  <si>
    <t>5-350</t>
  </si>
  <si>
    <t>1050х550х900 мм, ПВ-60%, TIG/MMA</t>
  </si>
  <si>
    <t>УДГУ – 501</t>
  </si>
  <si>
    <t>5-450</t>
  </si>
  <si>
    <t>730х445х970 мм,   ПВ-60%, TIG/MMA</t>
  </si>
  <si>
    <t>Выпрямители многопостовые для ручной дуговой сварки</t>
  </si>
  <si>
    <t>ДУГА – 408</t>
  </si>
  <si>
    <t>2х280</t>
  </si>
  <si>
    <t>Регулировка тока - 13 ступ., ПВ-60% (300А), 400х300х620 мм</t>
  </si>
  <si>
    <t>Электроприбор</t>
  </si>
  <si>
    <t>ВДМ – 2х313</t>
  </si>
  <si>
    <t>60-315</t>
  </si>
  <si>
    <t>без РБ, плавная регулировка, вентилятор,660х505х710 мм</t>
  </si>
  <si>
    <t>ВДМ – 2х315</t>
  </si>
  <si>
    <t>85-300</t>
  </si>
  <si>
    <t>без РБ, плавная регулировка, вентилятор,750×475×615 мм</t>
  </si>
  <si>
    <t>ПЛАЗМА</t>
  </si>
  <si>
    <t>ВДМ-6303С без РБ</t>
  </si>
  <si>
    <t>4 поста, регулировка с помощью РБ, 600х700х630 мм</t>
  </si>
  <si>
    <t>ВДМ-6305 без РБ</t>
  </si>
  <si>
    <t>4 поста, регулировка с помощью РБ, 710×510×535 мм</t>
  </si>
  <si>
    <t xml:space="preserve">ВДМ-1202С без РБ </t>
  </si>
  <si>
    <t>8 поста,  регулировка с помощью РБ, 625х895х750 мм</t>
  </si>
  <si>
    <t xml:space="preserve">ВДМ-1205 без РБ </t>
  </si>
  <si>
    <t>8 поста,  регулировка с помощью РБ, 610×910×795 мм</t>
  </si>
  <si>
    <t>Выпрямители для полуавтоматической сварки</t>
  </si>
  <si>
    <t>ВДУ – 506С</t>
  </si>
  <si>
    <t>60-500</t>
  </si>
  <si>
    <t>Источник тока для П/А,ПВ-60%(500А),+РДС,750х650х1150 мм</t>
  </si>
  <si>
    <t>Выпрямители для ручной дуговой сварки ( без кабелей)</t>
  </si>
  <si>
    <t>ДУГА – 318 МА</t>
  </si>
  <si>
    <t>Ступенчатая регулировка тока</t>
  </si>
  <si>
    <t>ПВ-60% (160А), 400х280х360 мм</t>
  </si>
  <si>
    <t>ДУГА – 318 М1</t>
  </si>
  <si>
    <t>50-300</t>
  </si>
  <si>
    <t>ПВ-60% (300А), 400х280х360 мм</t>
  </si>
  <si>
    <t>ПВ-60%, (300А), 400х280х360 мм</t>
  </si>
  <si>
    <t>ДУГА – 318М Проф</t>
  </si>
  <si>
    <t>ПВ-60%, (300А), 400х280х500 мм</t>
  </si>
  <si>
    <t>ВД – 301 Зверь</t>
  </si>
  <si>
    <t>80-300</t>
  </si>
  <si>
    <t>ПВ-70% (300А), 410х140х400 мм, вентилятор</t>
  </si>
  <si>
    <t>РВС-техно</t>
  </si>
  <si>
    <t>ВД – 302 Зверь</t>
  </si>
  <si>
    <t>ВД – 301</t>
  </si>
  <si>
    <t>30-315</t>
  </si>
  <si>
    <t>ПН-60% (315А), 560х510х660 мм, вентилятор</t>
  </si>
  <si>
    <t>КАВИК</t>
  </si>
  <si>
    <t>ВД-306Ш с амперметром</t>
  </si>
  <si>
    <t>60-300</t>
  </si>
  <si>
    <t>ПН-60%,(300А),  520х580х550 мм, амперметр</t>
  </si>
  <si>
    <t>ВД – 306</t>
  </si>
  <si>
    <t>20-350</t>
  </si>
  <si>
    <t>ПВ-60% (350А), 580х400х600, колеса</t>
  </si>
  <si>
    <t>ВД – 306С1</t>
  </si>
  <si>
    <t>80-315</t>
  </si>
  <si>
    <t>ПВ-60% (315А), 660х660х720 мм</t>
  </si>
  <si>
    <t>ВД – 309</t>
  </si>
  <si>
    <t>60-330</t>
  </si>
  <si>
    <t>ПВ-60% (330А), 530х305х630 мм, колеса</t>
  </si>
  <si>
    <t>ВД – 313</t>
  </si>
  <si>
    <t>ПВ-60% (330А), 630х505х525 мм, колеса</t>
  </si>
  <si>
    <t>ВД – 402 Мастер</t>
  </si>
  <si>
    <t>80-400</t>
  </si>
  <si>
    <t>ПВ-40% (300А), 300х500х600 мм, колеса</t>
  </si>
  <si>
    <t>ВД – 502 Мастер</t>
  </si>
  <si>
    <t>80-500</t>
  </si>
  <si>
    <t>Трансформаторы для ручной дуговой сварки (без кабелей)</t>
  </si>
  <si>
    <t>ТДМ – 161 Cu</t>
  </si>
  <si>
    <t>Плавная регулировка тока</t>
  </si>
  <si>
    <t>ПН-20% (160А), 280х280х400 мм</t>
  </si>
  <si>
    <t>БТР-200 (ТДМ – 200.Б Al)</t>
  </si>
  <si>
    <t>60-200</t>
  </si>
  <si>
    <t>ПН-60% (100А), 265х185х395 мм</t>
  </si>
  <si>
    <t>ТДМ – 250-2 Al</t>
  </si>
  <si>
    <t>70-2580</t>
  </si>
  <si>
    <t>ПН-60% (100А), 225х455х330 мм</t>
  </si>
  <si>
    <t>ТДМ – 205 Al</t>
  </si>
  <si>
    <t>40-200</t>
  </si>
  <si>
    <t>ПН-60% (150А), 340х350х510 мм</t>
  </si>
  <si>
    <t>ТДМ – 205 Cu</t>
  </si>
  <si>
    <t>ТДМ – 250 Al</t>
  </si>
  <si>
    <t>40-250</t>
  </si>
  <si>
    <t>ТДМ – 250 Cu</t>
  </si>
  <si>
    <t>ТДМ – 252 Al</t>
  </si>
  <si>
    <t>220 или 380</t>
  </si>
  <si>
    <t>ПН-40% (250А), 310х570х420 мм</t>
  </si>
  <si>
    <t>ТДМ – 252 Cu</t>
  </si>
  <si>
    <t>ТДМ – 303 Al</t>
  </si>
  <si>
    <t>ПН-60% (200А), 310х570х520 мм</t>
  </si>
  <si>
    <t>ТДМ – 303 Cu</t>
  </si>
  <si>
    <t>ТДМ – 305 Al</t>
  </si>
  <si>
    <t>61/62</t>
  </si>
  <si>
    <t>ПН-60% (180А), 435х410х535 мм, колеса</t>
  </si>
  <si>
    <t>ТДМ – 305 Cu</t>
  </si>
  <si>
    <t>65/66</t>
  </si>
  <si>
    <t>ТДМ – 401 Al</t>
  </si>
  <si>
    <t>60-400</t>
  </si>
  <si>
    <t>ПН-80% (230А), 540х560х720 мм, колеса</t>
  </si>
  <si>
    <t>ТДМ – 403 Al</t>
  </si>
  <si>
    <t>ПН-60% (230А), 380х570х620 мм, колеса</t>
  </si>
  <si>
    <t>ТДМ – 405 Al</t>
  </si>
  <si>
    <t>70-400</t>
  </si>
  <si>
    <t>ПН-60% (230А), 435х410х535 мм, колеса</t>
  </si>
  <si>
    <t>ТДМ – 405 Cu</t>
  </si>
  <si>
    <t>ТДМ – 503 Al</t>
  </si>
  <si>
    <t>100-500</t>
  </si>
  <si>
    <t>ПН-60% (250А), 380х570х620 мм, колеса</t>
  </si>
  <si>
    <t>ТДМ – 505 Al</t>
  </si>
  <si>
    <t>ПН-60% (250А), 435х410х535 мм, колеса</t>
  </si>
  <si>
    <t>ТДМ – 505 Cu</t>
  </si>
  <si>
    <t>Реостаты балластные</t>
  </si>
  <si>
    <t>РБ – 302</t>
  </si>
  <si>
    <t>10-305</t>
  </si>
  <si>
    <t>РБ – 306</t>
  </si>
  <si>
    <t>6-315</t>
  </si>
  <si>
    <t>Регулировка св. тока через 6А для выпрямителя типа ВДМ</t>
  </si>
  <si>
    <t>РБ – 302П  (РБ – 305)</t>
  </si>
  <si>
    <t>РБ – 306П  (РБ – 315)</t>
  </si>
  <si>
    <t>Установки для сушки электродов</t>
  </si>
  <si>
    <t>ТП-8/130 термопенал</t>
  </si>
  <si>
    <t>36-60</t>
  </si>
  <si>
    <t>температура 130 С, 150х140х520мм, до 8 (3+5) кг, 2 отд.</t>
  </si>
  <si>
    <t>Элпа</t>
  </si>
  <si>
    <t>ЭПСЭ-10/400</t>
  </si>
  <si>
    <t>температура 100-450 С, 325х736х222мм, до 10 кг</t>
  </si>
  <si>
    <t>Новэл</t>
  </si>
  <si>
    <t>ЭПСЭ-20/400</t>
  </si>
  <si>
    <t>температура 100-450 С, 240х750х270мм, до 20 кг</t>
  </si>
  <si>
    <t>ЭПСЭ-40/400</t>
  </si>
  <si>
    <t>температура 100-450 С, 725х767х506мм, до 40 кг</t>
  </si>
  <si>
    <t>ЭПЭ-10/400</t>
  </si>
  <si>
    <t>цифровая индикация</t>
  </si>
  <si>
    <t>температура 50-400 С, 380х650х250мм, до 10 кг</t>
  </si>
  <si>
    <t>ЭПЭ-20/400</t>
  </si>
  <si>
    <t>температура 100-400 С, 430х620х330мм, до 20 кг</t>
  </si>
  <si>
    <t>ЭПЭ-50/400</t>
  </si>
  <si>
    <t>температура 100-400 С, 755х820х560мм,  до 40 кг</t>
  </si>
  <si>
    <t>СНО  1,0.5,0,1,1/3,5</t>
  </si>
  <si>
    <t>1,0 кВА, температура 50 - 350 С,  230х200х720 мм, до 12 кг.</t>
  </si>
  <si>
    <t>ЛИНГАС</t>
  </si>
  <si>
    <t>СШО  3,2.2,6.5/4,0</t>
  </si>
  <si>
    <t>3,0 кВА, температура 90 - 450 С,  570х380х900 мм, до 40 кг.</t>
  </si>
  <si>
    <t>СШО  3,2.3,2.5/4,0</t>
  </si>
  <si>
    <t>6,0 кВА, температура 90 - 350 С,  830х900х600 мм, до 90 кг.</t>
  </si>
  <si>
    <t>Полуавтоматы дуговой сварки</t>
  </si>
  <si>
    <t>ПДГ – 185 РБ</t>
  </si>
  <si>
    <t>30-190</t>
  </si>
  <si>
    <t>870х430х860 мм, 4,5 кВа, колеса, ПВ-60%(100А),с горелкой</t>
  </si>
  <si>
    <t>ПДГ – 200 А</t>
  </si>
  <si>
    <t>460х225х410 мм, 7,5 кВа, ПВ-35%(200А), евроразъем</t>
  </si>
  <si>
    <t>ПДГ – 200 РБ</t>
  </si>
  <si>
    <t>460х225х410 мм, 7,5 кВа, ПВ-35%(200А), с горелкой</t>
  </si>
  <si>
    <t>ПДГ – 200 АР</t>
  </si>
  <si>
    <t>460х225х410 мм, 7,5 кВа, ПВ-35%(200А), евроразъем+РДС+12Впрогрев</t>
  </si>
  <si>
    <t>ПДГ – 220 А</t>
  </si>
  <si>
    <t>40-220</t>
  </si>
  <si>
    <t>460х225х410 мм, 8,3 кВа, ПВ-35%(220А), евроразъем</t>
  </si>
  <si>
    <t>ПДГ – 220 РБ</t>
  </si>
  <si>
    <t>460х225х410 мм, 8,3 кВа, ПВ-35%(220А), с горелкой</t>
  </si>
  <si>
    <t>ПДГ – 220 АР</t>
  </si>
  <si>
    <t>460х225х410 мм, 8,3 кВа, ПВ-35%(220А), евроразъем+РДС+12Впрогрев</t>
  </si>
  <si>
    <t xml:space="preserve">ПДГ-16 А Питон </t>
  </si>
  <si>
    <t>430х260х375мм,ПВ-60%(100А),+РДС+12Впрогрев, без горелки / с горелкой</t>
  </si>
  <si>
    <t>ДОН       ЭЛЕКТРО        ПРИБОР</t>
  </si>
  <si>
    <t xml:space="preserve">ПДГ-16 РД Питон </t>
  </si>
  <si>
    <t>50-161</t>
  </si>
  <si>
    <t xml:space="preserve">ПДГ-18 А Питон </t>
  </si>
  <si>
    <t>50-180</t>
  </si>
  <si>
    <t xml:space="preserve">ПДГ-18 РД Питон </t>
  </si>
  <si>
    <t xml:space="preserve">ПДГ-20 А Питон </t>
  </si>
  <si>
    <t>430х260х375мм,ПВ-60%(100А),+РДС+12Впрогрев, без горелки  с горелкой,</t>
  </si>
  <si>
    <t xml:space="preserve">ПДГ-20 РД Питон </t>
  </si>
  <si>
    <t xml:space="preserve">ПДГ-25 А Питон </t>
  </si>
  <si>
    <t>50-240</t>
  </si>
  <si>
    <t>410х240х565мм,ПВ-40%(100А),+РДС+12Впрогрев, без горелки с горелкой,</t>
  </si>
  <si>
    <t xml:space="preserve">ПДГ-25 РД Питон </t>
  </si>
  <si>
    <t>ПДГ – 312 с ВС-300Б-02</t>
  </si>
  <si>
    <t>40-325</t>
  </si>
  <si>
    <t>420х250х400/735х605х950 мм, без горелки, ПВ-60% (315А)</t>
  </si>
  <si>
    <t>ПДГ – 312 с ВДГ-303-3</t>
  </si>
  <si>
    <t>ПДГ – 508 с ВДУ-506</t>
  </si>
  <si>
    <t>470х363х405/450х300х240/830х620х1080 мм, ПВ-60% (500А), (шкаф управления, горелка)</t>
  </si>
  <si>
    <t>ПДГО – 510 с ВДУ-506</t>
  </si>
  <si>
    <t>640х240х420/830х620х1080 мм, ПВ-60% (500А), без горелки и кабеля</t>
  </si>
  <si>
    <t>Длина шлейфа м</t>
  </si>
  <si>
    <t>Тип разъема</t>
  </si>
  <si>
    <t>Горелки для сварки в среде углекислого газа</t>
  </si>
  <si>
    <t>ГДПГ – 1501</t>
  </si>
  <si>
    <t>Евро</t>
  </si>
  <si>
    <t>Проволока: 0,8-1,0 мм</t>
  </si>
  <si>
    <t>МЕТОН</t>
  </si>
  <si>
    <t>ГДПГ – 2001</t>
  </si>
  <si>
    <t>ГДПГ – 2501</t>
  </si>
  <si>
    <t>Проволока: 0,8-1,2 мм</t>
  </si>
  <si>
    <t>ГДПГ – 3101</t>
  </si>
  <si>
    <t>Проволока: 1,2-1,4 мм</t>
  </si>
  <si>
    <t>Штырь</t>
  </si>
  <si>
    <t>ГДПГ – 1602</t>
  </si>
  <si>
    <t>ПУЛЬСАР</t>
  </si>
  <si>
    <t>ГДПГ – 2003</t>
  </si>
  <si>
    <t>ГДПГ – 2503</t>
  </si>
  <si>
    <t>ГДПГ – 3104</t>
  </si>
  <si>
    <t>RF-15</t>
  </si>
  <si>
    <t>Проволока: 0,6-1,0 мм</t>
  </si>
  <si>
    <t>Абикор Бинцель</t>
  </si>
  <si>
    <t>RF-26</t>
  </si>
  <si>
    <t>Проволока: 0,8-1,4 мм</t>
  </si>
  <si>
    <t>Проволока: 0,8-1,4 мм.</t>
  </si>
  <si>
    <t>RF-36</t>
  </si>
  <si>
    <t>Проволока: 1,0-1,6 мм</t>
  </si>
  <si>
    <t>Проволока: 1,0-1,6 мм.</t>
  </si>
  <si>
    <t>RF-45</t>
  </si>
  <si>
    <t>Проволока: 1,6-2,0 (2,4 мм – порошковая)</t>
  </si>
  <si>
    <t>RF-45LC</t>
  </si>
  <si>
    <t>Проволока: 1,2-3.2 мм</t>
  </si>
  <si>
    <t>Проволока: 1,2-3.2 мм.</t>
  </si>
  <si>
    <t>RF-45/ к ПДГ-508</t>
  </si>
  <si>
    <t>Проволока: 1,6-2,0 (2,4 мм – порошковая).</t>
  </si>
  <si>
    <t>RF-45LC к ПДГ-508</t>
  </si>
  <si>
    <t>Проволока: 1,6-2,0 мм.</t>
  </si>
  <si>
    <t>RB-61GD</t>
  </si>
  <si>
    <t>Проволока: 1,6-3,2 мм, для массивной и порошковой проволоки, охлаждение – водяное.</t>
  </si>
  <si>
    <t>А-1231-5Г2</t>
  </si>
  <si>
    <t>Проволока 1,6-2,0 мм, СО2</t>
  </si>
  <si>
    <t>А-1231-5Г3</t>
  </si>
  <si>
    <t>Проволока 2,3-3,5 мм, СО2</t>
  </si>
  <si>
    <t>Горелки для сварки в среде аргона</t>
  </si>
  <si>
    <t>ГДС-160</t>
  </si>
  <si>
    <t>Электрод 1,5 – 3,0 мм, охлаждение - газовое.</t>
  </si>
  <si>
    <t>Автоген</t>
  </si>
  <si>
    <t>ГДС-500</t>
  </si>
  <si>
    <t>Электрод 1,5 – 3,0 мм, охлаждение - водяное.</t>
  </si>
  <si>
    <t>АГНИ – 03М</t>
  </si>
  <si>
    <t>Охлаждение – газовое.</t>
  </si>
  <si>
    <t>АГНИ</t>
  </si>
  <si>
    <t>АГНИ – 03Му</t>
  </si>
  <si>
    <t>АГНИ – 03/07М</t>
  </si>
  <si>
    <t>АГНИ – 03/07Му</t>
  </si>
  <si>
    <t>АГНИ – 12М</t>
  </si>
  <si>
    <t>АГНИ – 12Му</t>
  </si>
  <si>
    <t>АГНИ – 16М</t>
  </si>
  <si>
    <t>АГНИ – 16Му</t>
  </si>
  <si>
    <t>АГНИ – 22М</t>
  </si>
  <si>
    <t>АГНИ – 07М</t>
  </si>
  <si>
    <t>Охлаждение – водяное.</t>
  </si>
  <si>
    <t>АГНИ – 07Му</t>
  </si>
  <si>
    <t>АГНИ – 13М</t>
  </si>
  <si>
    <t>АГНИ – 13Му</t>
  </si>
  <si>
    <t>АГНИ – 17М</t>
  </si>
  <si>
    <t>АГНИ – 17Му</t>
  </si>
  <si>
    <t>АГНИ – 25у</t>
  </si>
  <si>
    <t>РГНА-1-160</t>
  </si>
  <si>
    <t>РГНА-2-315</t>
  </si>
  <si>
    <t>Марка</t>
  </si>
  <si>
    <t>Диаметр, мм</t>
  </si>
  <si>
    <t>Ток нагр, А</t>
  </si>
  <si>
    <t>Масса, кг/м</t>
  </si>
  <si>
    <t>ТУ</t>
  </si>
  <si>
    <t>Опт  цены с НДС, руб/м.</t>
  </si>
  <si>
    <t>Сварочный кабель и наконечники</t>
  </si>
  <si>
    <t>КГ 1х16</t>
  </si>
  <si>
    <t>ТУ 16.К73.05-93</t>
  </si>
  <si>
    <t>КГ 1х25</t>
  </si>
  <si>
    <t>КГ 1х35</t>
  </si>
  <si>
    <t>КГ 1х50</t>
  </si>
  <si>
    <t>Наконечники Cu (0) 16</t>
  </si>
  <si>
    <t>Наконечники Cu (0) 25</t>
  </si>
  <si>
    <t>Наконечники Cu (0) 35</t>
  </si>
  <si>
    <t>Наконечники Cu (0) 50</t>
  </si>
  <si>
    <t>Соединители кабельные разъемные СКР/панельные СКРП</t>
  </si>
  <si>
    <t>Сечение кабеля, мм2</t>
  </si>
  <si>
    <t>ГОСТ</t>
  </si>
  <si>
    <t>СКР-25</t>
  </si>
  <si>
    <t>23-35</t>
  </si>
  <si>
    <t>ГОСТ 22917-78</t>
  </si>
  <si>
    <t>СКР-31</t>
  </si>
  <si>
    <t>35-50</t>
  </si>
  <si>
    <t>СКР-50</t>
  </si>
  <si>
    <t>50-95</t>
  </si>
  <si>
    <t>СКР-25 Гнездо</t>
  </si>
  <si>
    <t>25-35</t>
  </si>
  <si>
    <t>СКР-25 Вставка</t>
  </si>
  <si>
    <t>СКР-31Гнездо</t>
  </si>
  <si>
    <t>СКР-31 Вставка</t>
  </si>
  <si>
    <t>СКР-50 Гнездо</t>
  </si>
  <si>
    <t>СКР-50 Вставка</t>
  </si>
  <si>
    <t>СКРП-25 Гнездо</t>
  </si>
  <si>
    <t>СКРП-25 Вставка</t>
  </si>
  <si>
    <t>СКРП-31Гнездо</t>
  </si>
  <si>
    <t>СКРП-31 Вставка</t>
  </si>
  <si>
    <t>СКРП-50Гнездо</t>
  </si>
  <si>
    <t>СКРП-50 Вставка</t>
  </si>
  <si>
    <t>Электроды от 100 кг (под заказ)</t>
  </si>
  <si>
    <t>Род  свар. тока</t>
  </si>
  <si>
    <t>Опт  цены с НДС, руб/кг</t>
  </si>
  <si>
    <t>АНО – 4</t>
  </si>
  <si>
    <t>Пост./ перем.</t>
  </si>
  <si>
    <t>МР – 3</t>
  </si>
  <si>
    <t>УОНИИ – 13/55</t>
  </si>
  <si>
    <t>Постоянный</t>
  </si>
  <si>
    <t>Электроды ОЗС – 12, ОЗЛ – 6, ЭА – 400/10У, ЭА – 395/9, Т – 590, ВЛ  и др. различных диаметров</t>
  </si>
  <si>
    <t>Вольфрамовые электроды</t>
  </si>
  <si>
    <t>Опт  цены с НДС, руб/шт.</t>
  </si>
  <si>
    <t xml:space="preserve">  WL-20</t>
  </si>
  <si>
    <t>1,6х175</t>
  </si>
  <si>
    <t xml:space="preserve">  Лантанированный вольфрам- пруток АС/DС</t>
  </si>
  <si>
    <t>2,0х175</t>
  </si>
  <si>
    <t>2,4х175</t>
  </si>
  <si>
    <t>3,0х175</t>
  </si>
  <si>
    <t>3,2х175</t>
  </si>
  <si>
    <t>4,0х175</t>
  </si>
  <si>
    <t>WT-20</t>
  </si>
  <si>
    <t>Торированный  вольфрам – пруток DC</t>
  </si>
  <si>
    <t xml:space="preserve">Проволока  омедненная </t>
  </si>
  <si>
    <t>Масса, кг</t>
  </si>
  <si>
    <t>Производитель</t>
  </si>
  <si>
    <t>Вид намотки</t>
  </si>
  <si>
    <t>СВ – 08Г2С</t>
  </si>
  <si>
    <t>Череповецкий СПЗ</t>
  </si>
  <si>
    <t>катушка</t>
  </si>
  <si>
    <t>LXQ-506 (E-70S-6)</t>
  </si>
  <si>
    <t>Ningbo Longsing Group (Китай)</t>
  </si>
  <si>
    <t>катушка (пластик)</t>
  </si>
  <si>
    <t xml:space="preserve">(аналог СВ-08Г2С-О) </t>
  </si>
  <si>
    <t>АS SG2 D200</t>
  </si>
  <si>
    <t>АS SG2 D300</t>
  </si>
  <si>
    <t>1,2  /  1,6</t>
  </si>
  <si>
    <t>АS SG2 WNA</t>
  </si>
  <si>
    <t>катушка (металл)</t>
  </si>
  <si>
    <t>Проволока  порошковая</t>
  </si>
  <si>
    <t>Опт  цены с НДС, руб/кат</t>
  </si>
  <si>
    <t>E-71T-GS</t>
  </si>
  <si>
    <t>Китай</t>
  </si>
  <si>
    <t>Регулировка св. тока через 10А для выпрямителя типа ВДМ</t>
  </si>
  <si>
    <t>Исполнитель  ТК Стадиум</t>
  </si>
  <si>
    <t>Цена указана без учета транспортных услуг</t>
  </si>
  <si>
    <t>под заказ (срок поставки 2 недели)                            Цена указана без учета транспортных затрат</t>
  </si>
  <si>
    <t>Регулятор расхода углекислотный У-30-КР1-Р-м (1 маном.+ротаметр)</t>
  </si>
  <si>
    <t>Регулятор расхода аргоновый АР-40-КР1-Р-м (1 маном.+ротаметр)</t>
  </si>
  <si>
    <t xml:space="preserve">       Тел./факс: (343) 379-46-87, 216-97-16, 216-85-14, 328-43-11</t>
  </si>
  <si>
    <t>Электрододержатель LXEA 200A</t>
  </si>
  <si>
    <t>Электрододержатель LXEA 300A</t>
  </si>
  <si>
    <t>Электрододержатель LXEA 400A</t>
  </si>
  <si>
    <t>Электрододержатель LXEA 500A</t>
  </si>
  <si>
    <t>Маркер по металлу EDDING 950 (белый)</t>
  </si>
  <si>
    <t>Кислород. ф. 9,0 мм (синий) REDIUS PREMIUM</t>
  </si>
  <si>
    <t>Кислород. ф. 6,3 мм (синий) REDIUS PREMIUM</t>
  </si>
  <si>
    <t>Спаренный кислород/ацетилен ф. 6,3 мм (синий/красный) REDIUS</t>
  </si>
  <si>
    <t>Спаренный кислород/ацетилен ф. 9,0 мм (синий/красный) REDIUS</t>
  </si>
  <si>
    <t>Кислород. ф. 6,3 мм (черный, синий, красный) REDIUS</t>
  </si>
  <si>
    <t>Кислород. ф. 9,0 мм (черный, синий, красный) REDIUS</t>
  </si>
  <si>
    <t>Кислород. ф. 6,3 мм (черный) REDIUS PREMIUM</t>
  </si>
  <si>
    <t>Кислород. ф. 9,0 мм (черный) REDIUS PREMIUM</t>
  </si>
  <si>
    <t>Очки защитные АТ8034-В</t>
  </si>
  <si>
    <t>Очки газосварщика АТ8037-В (пластик) защитные</t>
  </si>
  <si>
    <t>Очки газосварщика АТ8039-В (пластик) откидные</t>
  </si>
  <si>
    <t>Очки газосварщика АТ8068-В (пластик) круглые винтовые</t>
  </si>
  <si>
    <t>Горелка инфракрасного излучения ГИИ-0,8 "Сибирячка"</t>
  </si>
  <si>
    <t>Горелка инфракрасного излучения ГИИ-1,15 "Сибирячка"</t>
  </si>
  <si>
    <t>Горелка инфракрасного излучения ГИИ-2,3 "Сибирячка"</t>
  </si>
  <si>
    <t>18/24/23,00</t>
  </si>
  <si>
    <r>
      <t>Горелка кровельная двухфакельная ГВ-131 (Ф</t>
    </r>
    <r>
      <rPr>
        <b/>
        <i/>
        <vertAlign val="subscript"/>
        <sz val="8"/>
        <rFont val="Lucida Console"/>
        <family val="3"/>
      </rPr>
      <t>стакана</t>
    </r>
    <r>
      <rPr>
        <b/>
        <i/>
        <sz val="8"/>
        <rFont val="Lucida Console"/>
        <family val="3"/>
      </rPr>
      <t>=50мм, L=1015мм, вентильная)</t>
    </r>
  </si>
  <si>
    <r>
      <t>Горелка кровельная двухфакельная ГВ-131-Р (Ф</t>
    </r>
    <r>
      <rPr>
        <b/>
        <i/>
        <vertAlign val="subscript"/>
        <sz val="8"/>
        <rFont val="Lucida Console"/>
        <family val="3"/>
      </rPr>
      <t>стакана</t>
    </r>
    <r>
      <rPr>
        <b/>
        <i/>
        <sz val="8"/>
        <rFont val="Lucida Console"/>
        <family val="3"/>
      </rPr>
      <t>=50мм, L=1015мм, рычажная)</t>
    </r>
  </si>
  <si>
    <t>Продукция GCE</t>
  </si>
  <si>
    <t>Редуктор DINOX Plus O3 3/4 кислород</t>
  </si>
  <si>
    <t>Редуктор DIN Control NITROGEN Азот,гелий,аргон,воздух</t>
  </si>
  <si>
    <t>Редуктор DINARC Plus N2</t>
  </si>
  <si>
    <t>Редуктор FLOW Control N1-CO2 с ротаметром</t>
  </si>
  <si>
    <t>Резак R8 Драгон 550 мм пропан</t>
  </si>
  <si>
    <t>Резак Х511 570/90 рычажный</t>
  </si>
  <si>
    <t>Рукоятка горелки L6 (MIDGET) G1|4</t>
  </si>
  <si>
    <t>UNIVERSAL рукоятка рычажная</t>
  </si>
  <si>
    <t xml:space="preserve">Зажигалка сварочная </t>
  </si>
  <si>
    <t>Зеркальце для сварки</t>
  </si>
  <si>
    <t xml:space="preserve">Иглы очистительные </t>
  </si>
  <si>
    <t>Наконечник М6 ацет.2-4 мм 90 град.</t>
  </si>
  <si>
    <t>Паяльный наконечник В5</t>
  </si>
  <si>
    <t>Расходомер ручной</t>
  </si>
  <si>
    <t>Мунштуки к резакам в ассотименте</t>
  </si>
  <si>
    <t>от 130,00</t>
  </si>
  <si>
    <t>1 сентября 2012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</si>
</sst>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10"/>
      <name val="Times New Roman"/>
      <family val="1"/>
    </font>
    <font>
      <i/>
      <sz val="8"/>
      <color indexed="10"/>
      <name val="Times New Roman"/>
      <family val="1"/>
    </font>
    <font>
      <b/>
      <i/>
      <sz val="20"/>
      <name val="Times New Roman"/>
      <family val="1"/>
    </font>
    <font>
      <b/>
      <sz val="14"/>
      <name val="Lucida Console"/>
      <family val="3"/>
    </font>
    <font>
      <b/>
      <sz val="8"/>
      <name val="Lucida Console"/>
      <family val="3"/>
    </font>
    <font>
      <b/>
      <sz val="12"/>
      <name val="Lucida Console"/>
      <family val="3"/>
    </font>
    <font>
      <sz val="11"/>
      <name val="Lucida Console"/>
      <family val="3"/>
    </font>
    <font>
      <b/>
      <i/>
      <sz val="8"/>
      <name val="Lucida Console"/>
      <family val="3"/>
    </font>
    <font>
      <b/>
      <i/>
      <sz val="12"/>
      <name val="Lucida Console"/>
      <family val="3"/>
    </font>
    <font>
      <b/>
      <i/>
      <vertAlign val="subscript"/>
      <sz val="8"/>
      <name val="Lucida Console"/>
      <family val="3"/>
    </font>
    <font>
      <b/>
      <i/>
      <sz val="20"/>
      <name val="Lucida Console"/>
      <family val="3"/>
    </font>
    <font>
      <b/>
      <i/>
      <sz val="10"/>
      <name val="Lucida Console"/>
      <family val="3"/>
    </font>
    <font>
      <b/>
      <u val="single"/>
      <sz val="11"/>
      <name val="Lucida Console"/>
      <family val="3"/>
    </font>
    <font>
      <b/>
      <i/>
      <sz val="16"/>
      <name val="Times New Roman"/>
      <family val="1"/>
    </font>
    <font>
      <b/>
      <i/>
      <sz val="14"/>
      <name val="Lucida Console"/>
      <family val="3"/>
    </font>
    <font>
      <b/>
      <sz val="6"/>
      <name val="Lucida Console"/>
      <family val="3"/>
    </font>
    <font>
      <b/>
      <i/>
      <sz val="20"/>
      <name val="Century Gothic"/>
      <family val="2"/>
    </font>
    <font>
      <b/>
      <sz val="10"/>
      <name val="Lucida Console"/>
      <family val="3"/>
    </font>
    <font>
      <b/>
      <sz val="5"/>
      <name val="Lucida Console"/>
      <family val="3"/>
    </font>
    <font>
      <b/>
      <sz val="9"/>
      <name val="Lucida Console"/>
      <family val="3"/>
    </font>
    <font>
      <b/>
      <sz val="11"/>
      <name val="Lucida Console"/>
      <family val="3"/>
    </font>
    <font>
      <b/>
      <i/>
      <sz val="11"/>
      <name val="Lucida Console"/>
      <family val="3"/>
    </font>
    <font>
      <b/>
      <sz val="18"/>
      <name val="Lucida Console"/>
      <family val="3"/>
    </font>
    <font>
      <sz val="8"/>
      <name val="Lucida Console"/>
      <family val="3"/>
    </font>
    <font>
      <b/>
      <sz val="7"/>
      <name val="Lucida Console"/>
      <family val="3"/>
    </font>
    <font>
      <sz val="7"/>
      <name val="Lucida Console"/>
      <family val="3"/>
    </font>
    <font>
      <b/>
      <sz val="16"/>
      <name val="Lucida Console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indexed="8"/>
      <name val="Lucida Console"/>
      <family val="3"/>
    </font>
    <font>
      <b/>
      <sz val="8"/>
      <color indexed="9"/>
      <name val="Lucida Console"/>
      <family val="3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Lucida Console"/>
      <family val="3"/>
    </font>
    <font>
      <b/>
      <sz val="8"/>
      <color theme="0"/>
      <name val="Lucida Console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30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5" fillId="0" borderId="0" xfId="0" applyFont="1" applyAlignment="1">
      <alignment/>
    </xf>
    <xf numFmtId="164" fontId="7" fillId="0" borderId="10" xfId="0" applyNumberFormat="1" applyFont="1" applyBorder="1" applyAlignment="1">
      <alignment horizontal="left"/>
    </xf>
    <xf numFmtId="0" fontId="6" fillId="0" borderId="11" xfId="0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left" wrapText="1"/>
    </xf>
    <xf numFmtId="49" fontId="12" fillId="0" borderId="11" xfId="0" applyNumberFormat="1" applyFont="1" applyBorder="1" applyAlignment="1" applyProtection="1">
      <alignment horizontal="center" vertical="justify" wrapText="1"/>
      <protection/>
    </xf>
    <xf numFmtId="0" fontId="9" fillId="0" borderId="11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0" fontId="64" fillId="0" borderId="0" xfId="0" applyFont="1" applyAlignment="1">
      <alignment/>
    </xf>
    <xf numFmtId="49" fontId="4" fillId="0" borderId="0" xfId="0" applyNumberFormat="1" applyFont="1" applyBorder="1" applyAlignment="1" applyProtection="1">
      <alignment horizontal="center" vertical="justify" wrapText="1"/>
      <protection/>
    </xf>
    <xf numFmtId="2" fontId="9" fillId="0" borderId="11" xfId="0" applyNumberFormat="1" applyFont="1" applyBorder="1" applyAlignment="1">
      <alignment horizontal="center" vertical="center" wrapText="1"/>
    </xf>
    <xf numFmtId="2" fontId="9" fillId="0" borderId="12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textRotation="90" wrapText="1"/>
    </xf>
    <xf numFmtId="49" fontId="12" fillId="0" borderId="12" xfId="0" applyNumberFormat="1" applyFont="1" applyBorder="1" applyAlignment="1" applyProtection="1">
      <alignment horizontal="center" vertical="justify" wrapText="1"/>
      <protection/>
    </xf>
    <xf numFmtId="49" fontId="13" fillId="0" borderId="13" xfId="0" applyNumberFormat="1" applyFont="1" applyBorder="1" applyAlignment="1" applyProtection="1">
      <alignment horizontal="center" vertical="justify" wrapText="1"/>
      <protection/>
    </xf>
    <xf numFmtId="49" fontId="12" fillId="0" borderId="13" xfId="0" applyNumberFormat="1" applyFont="1" applyBorder="1" applyAlignment="1" applyProtection="1">
      <alignment horizontal="center" vertical="justify" wrapText="1"/>
      <protection/>
    </xf>
    <xf numFmtId="49" fontId="4" fillId="33" borderId="14" xfId="0" applyNumberFormat="1" applyFont="1" applyFill="1" applyBorder="1" applyAlignment="1" applyProtection="1">
      <alignment horizontal="center" vertical="justify" wrapText="1"/>
      <protection/>
    </xf>
    <xf numFmtId="0" fontId="13" fillId="34" borderId="15" xfId="0" applyFont="1" applyFill="1" applyBorder="1" applyAlignment="1">
      <alignment horizontal="center" vertical="top" wrapText="1"/>
    </xf>
    <xf numFmtId="0" fontId="0" fillId="34" borderId="0" xfId="0" applyFill="1" applyAlignment="1">
      <alignment/>
    </xf>
    <xf numFmtId="0" fontId="6" fillId="34" borderId="11" xfId="0" applyFont="1" applyFill="1" applyBorder="1" applyAlignment="1">
      <alignment wrapText="1"/>
    </xf>
    <xf numFmtId="0" fontId="6" fillId="34" borderId="11" xfId="0" applyFont="1" applyFill="1" applyBorder="1" applyAlignment="1">
      <alignment horizontal="center" vertical="top" wrapText="1"/>
    </xf>
    <xf numFmtId="2" fontId="6" fillId="34" borderId="11" xfId="0" applyNumberFormat="1" applyFont="1" applyFill="1" applyBorder="1" applyAlignment="1">
      <alignment horizontal="center" wrapText="1"/>
    </xf>
    <xf numFmtId="0" fontId="6" fillId="34" borderId="11" xfId="0" applyFont="1" applyFill="1" applyBorder="1" applyAlignment="1">
      <alignment horizontal="left" wrapText="1"/>
    </xf>
    <xf numFmtId="0" fontId="6" fillId="34" borderId="11" xfId="0" applyFont="1" applyFill="1" applyBorder="1" applyAlignment="1">
      <alignment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2" fontId="6" fillId="0" borderId="15" xfId="0" applyNumberFormat="1" applyFont="1" applyBorder="1" applyAlignment="1">
      <alignment horizontal="center" wrapText="1"/>
    </xf>
    <xf numFmtId="0" fontId="0" fillId="34" borderId="16" xfId="0" applyFill="1" applyBorder="1" applyAlignment="1">
      <alignment/>
    </xf>
    <xf numFmtId="0" fontId="0" fillId="34" borderId="0" xfId="0" applyFill="1" applyAlignment="1">
      <alignment/>
    </xf>
    <xf numFmtId="2" fontId="6" fillId="4" borderId="17" xfId="0" applyNumberFormat="1" applyFont="1" applyFill="1" applyBorder="1" applyAlignment="1">
      <alignment horizontal="left" vertical="top" wrapText="1"/>
    </xf>
    <xf numFmtId="2" fontId="6" fillId="4" borderId="0" xfId="0" applyNumberFormat="1" applyFont="1" applyFill="1" applyBorder="1" applyAlignment="1">
      <alignment horizontal="left" vertical="top" wrapText="1"/>
    </xf>
    <xf numFmtId="2" fontId="6" fillId="4" borderId="10" xfId="0" applyNumberFormat="1" applyFont="1" applyFill="1" applyBorder="1" applyAlignment="1">
      <alignment horizontal="left" vertical="top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top" wrapText="1"/>
    </xf>
    <xf numFmtId="2" fontId="9" fillId="0" borderId="11" xfId="0" applyNumberFormat="1" applyFont="1" applyBorder="1" applyAlignment="1">
      <alignment horizontal="center" wrapText="1"/>
    </xf>
    <xf numFmtId="0" fontId="9" fillId="0" borderId="11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center" vertical="top" wrapText="1"/>
    </xf>
    <xf numFmtId="2" fontId="6" fillId="4" borderId="18" xfId="0" applyNumberFormat="1" applyFont="1" applyFill="1" applyBorder="1" applyAlignment="1">
      <alignment vertical="top" wrapText="1"/>
    </xf>
    <xf numFmtId="2" fontId="6" fillId="4" borderId="19" xfId="0" applyNumberFormat="1" applyFont="1" applyFill="1" applyBorder="1" applyAlignment="1">
      <alignment vertical="top" wrapText="1"/>
    </xf>
    <xf numFmtId="2" fontId="6" fillId="4" borderId="20" xfId="0" applyNumberFormat="1" applyFont="1" applyFill="1" applyBorder="1" applyAlignment="1">
      <alignment vertical="top" wrapText="1"/>
    </xf>
    <xf numFmtId="0" fontId="9" fillId="0" borderId="0" xfId="0" applyFont="1" applyAlignment="1">
      <alignment/>
    </xf>
    <xf numFmtId="0" fontId="6" fillId="0" borderId="11" xfId="0" applyFont="1" applyBorder="1" applyAlignment="1">
      <alignment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/>
    </xf>
    <xf numFmtId="0" fontId="6" fillId="35" borderId="11" xfId="0" applyFont="1" applyFill="1" applyBorder="1" applyAlignment="1">
      <alignment horizontal="center" wrapText="1"/>
    </xf>
    <xf numFmtId="0" fontId="6" fillId="35" borderId="11" xfId="0" applyFont="1" applyFill="1" applyBorder="1" applyAlignment="1">
      <alignment vertical="top" wrapText="1"/>
    </xf>
    <xf numFmtId="0" fontId="26" fillId="0" borderId="11" xfId="0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vertical="top" wrapText="1"/>
    </xf>
    <xf numFmtId="0" fontId="21" fillId="35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27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2" fontId="8" fillId="0" borderId="0" xfId="0" applyNumberFormat="1" applyFont="1" applyAlignment="1">
      <alignment horizontal="center" vertical="center" wrapText="1"/>
    </xf>
    <xf numFmtId="0" fontId="6" fillId="12" borderId="11" xfId="0" applyFont="1" applyFill="1" applyBorder="1" applyAlignment="1">
      <alignment horizontal="center" vertical="center" wrapText="1"/>
    </xf>
    <xf numFmtId="2" fontId="6" fillId="12" borderId="11" xfId="0" applyNumberFormat="1" applyFont="1" applyFill="1" applyBorder="1" applyAlignment="1">
      <alignment horizontal="center" wrapText="1"/>
    </xf>
    <xf numFmtId="0" fontId="6" fillId="0" borderId="22" xfId="0" applyFont="1" applyBorder="1" applyAlignment="1">
      <alignment horizontal="left" wrapText="1"/>
    </xf>
    <xf numFmtId="0" fontId="6" fillId="0" borderId="23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22" xfId="0" applyFont="1" applyBorder="1" applyAlignment="1">
      <alignment wrapText="1"/>
    </xf>
    <xf numFmtId="0" fontId="6" fillId="0" borderId="23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22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7" fillId="13" borderId="22" xfId="0" applyFont="1" applyFill="1" applyBorder="1" applyAlignment="1">
      <alignment horizontal="center" vertical="top" wrapText="1"/>
    </xf>
    <xf numFmtId="0" fontId="7" fillId="13" borderId="23" xfId="0" applyFont="1" applyFill="1" applyBorder="1" applyAlignment="1">
      <alignment horizontal="center" vertical="top" wrapText="1"/>
    </xf>
    <xf numFmtId="0" fontId="7" fillId="13" borderId="14" xfId="0" applyFont="1" applyFill="1" applyBorder="1" applyAlignment="1">
      <alignment horizontal="center" vertical="top" wrapText="1"/>
    </xf>
    <xf numFmtId="0" fontId="10" fillId="33" borderId="22" xfId="0" applyFont="1" applyFill="1" applyBorder="1" applyAlignment="1">
      <alignment horizontal="center" vertical="top" wrapText="1"/>
    </xf>
    <xf numFmtId="0" fontId="10" fillId="33" borderId="23" xfId="0" applyFont="1" applyFill="1" applyBorder="1" applyAlignment="1">
      <alignment horizontal="center" vertical="top" wrapText="1"/>
    </xf>
    <xf numFmtId="0" fontId="10" fillId="33" borderId="14" xfId="0" applyFont="1" applyFill="1" applyBorder="1" applyAlignment="1">
      <alignment horizontal="center" vertical="top" wrapText="1"/>
    </xf>
    <xf numFmtId="0" fontId="6" fillId="34" borderId="22" xfId="0" applyFont="1" applyFill="1" applyBorder="1" applyAlignment="1">
      <alignment horizontal="left" wrapText="1"/>
    </xf>
    <xf numFmtId="0" fontId="6" fillId="34" borderId="14" xfId="0" applyFont="1" applyFill="1" applyBorder="1" applyAlignment="1">
      <alignment horizontal="left" wrapText="1"/>
    </xf>
    <xf numFmtId="0" fontId="13" fillId="33" borderId="22" xfId="0" applyFont="1" applyFill="1" applyBorder="1" applyAlignment="1">
      <alignment horizontal="center" vertical="top" wrapText="1"/>
    </xf>
    <xf numFmtId="0" fontId="13" fillId="33" borderId="23" xfId="0" applyFont="1" applyFill="1" applyBorder="1" applyAlignment="1">
      <alignment horizontal="center" vertical="top" wrapText="1"/>
    </xf>
    <xf numFmtId="0" fontId="13" fillId="33" borderId="14" xfId="0" applyFont="1" applyFill="1" applyBorder="1" applyAlignment="1">
      <alignment horizontal="center" vertical="top" wrapText="1"/>
    </xf>
    <xf numFmtId="0" fontId="7" fillId="12" borderId="22" xfId="0" applyFont="1" applyFill="1" applyBorder="1" applyAlignment="1">
      <alignment horizontal="center" vertical="center" wrapText="1"/>
    </xf>
    <xf numFmtId="0" fontId="7" fillId="12" borderId="23" xfId="0" applyFont="1" applyFill="1" applyBorder="1" applyAlignment="1">
      <alignment horizontal="center" vertical="center" wrapText="1"/>
    </xf>
    <xf numFmtId="0" fontId="7" fillId="12" borderId="14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left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6" borderId="22" xfId="0" applyFont="1" applyFill="1" applyBorder="1" applyAlignment="1">
      <alignment horizontal="left" wrapText="1"/>
    </xf>
    <xf numFmtId="0" fontId="6" fillId="36" borderId="23" xfId="0" applyFont="1" applyFill="1" applyBorder="1" applyAlignment="1">
      <alignment horizontal="left" wrapText="1"/>
    </xf>
    <xf numFmtId="0" fontId="6" fillId="36" borderId="14" xfId="0" applyFont="1" applyFill="1" applyBorder="1" applyAlignment="1">
      <alignment horizontal="left" wrapText="1"/>
    </xf>
    <xf numFmtId="0" fontId="9" fillId="34" borderId="22" xfId="0" applyFont="1" applyFill="1" applyBorder="1" applyAlignment="1">
      <alignment horizontal="left" wrapText="1"/>
    </xf>
    <xf numFmtId="0" fontId="9" fillId="34" borderId="23" xfId="0" applyFont="1" applyFill="1" applyBorder="1" applyAlignment="1">
      <alignment horizontal="left" wrapText="1"/>
    </xf>
    <xf numFmtId="0" fontId="9" fillId="34" borderId="14" xfId="0" applyFont="1" applyFill="1" applyBorder="1" applyAlignment="1">
      <alignment horizontal="left" wrapText="1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0" fillId="13" borderId="0" xfId="0" applyFill="1" applyAlignment="1">
      <alignment horizontal="center"/>
    </xf>
    <xf numFmtId="0" fontId="19" fillId="34" borderId="15" xfId="0" applyFont="1" applyFill="1" applyBorder="1" applyAlignment="1">
      <alignment horizontal="center" vertical="center" wrapText="1"/>
    </xf>
    <xf numFmtId="0" fontId="19" fillId="34" borderId="13" xfId="0" applyFont="1" applyFill="1" applyBorder="1" applyAlignment="1">
      <alignment horizontal="center" vertical="center" wrapText="1"/>
    </xf>
    <xf numFmtId="0" fontId="19" fillId="34" borderId="1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17" xfId="0" applyFont="1" applyBorder="1" applyAlignment="1">
      <alignment horizontal="center"/>
    </xf>
    <xf numFmtId="0" fontId="16" fillId="33" borderId="22" xfId="0" applyFont="1" applyFill="1" applyBorder="1" applyAlignment="1">
      <alignment horizontal="center" wrapText="1"/>
    </xf>
    <xf numFmtId="0" fontId="16" fillId="33" borderId="23" xfId="0" applyFont="1" applyFill="1" applyBorder="1" applyAlignment="1">
      <alignment horizontal="center" wrapText="1"/>
    </xf>
    <xf numFmtId="0" fontId="16" fillId="33" borderId="14" xfId="0" applyFont="1" applyFill="1" applyBorder="1" applyAlignment="1">
      <alignment horizontal="center" wrapText="1"/>
    </xf>
    <xf numFmtId="0" fontId="17" fillId="0" borderId="15" xfId="0" applyFont="1" applyBorder="1" applyAlignment="1">
      <alignment horizontal="center" vertical="center" textRotation="90" wrapText="1"/>
    </xf>
    <xf numFmtId="0" fontId="17" fillId="0" borderId="12" xfId="0" applyFont="1" applyBorder="1" applyAlignment="1">
      <alignment horizontal="center" vertical="center" textRotation="90" wrapText="1"/>
    </xf>
    <xf numFmtId="49" fontId="4" fillId="33" borderId="22" xfId="0" applyNumberFormat="1" applyFont="1" applyFill="1" applyBorder="1" applyAlignment="1" applyProtection="1">
      <alignment horizontal="center" vertical="justify" wrapText="1"/>
      <protection/>
    </xf>
    <xf numFmtId="49" fontId="4" fillId="33" borderId="23" xfId="0" applyNumberFormat="1" applyFont="1" applyFill="1" applyBorder="1" applyAlignment="1" applyProtection="1">
      <alignment horizontal="center" vertical="justify" wrapText="1"/>
      <protection/>
    </xf>
    <xf numFmtId="0" fontId="6" fillId="0" borderId="22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10" fillId="33" borderId="22" xfId="0" applyFont="1" applyFill="1" applyBorder="1" applyAlignment="1">
      <alignment horizontal="center" wrapText="1"/>
    </xf>
    <xf numFmtId="0" fontId="10" fillId="33" borderId="23" xfId="0" applyFont="1" applyFill="1" applyBorder="1" applyAlignment="1">
      <alignment horizontal="center" wrapText="1"/>
    </xf>
    <xf numFmtId="0" fontId="10" fillId="33" borderId="14" xfId="0" applyFont="1" applyFill="1" applyBorder="1" applyAlignment="1">
      <alignment horizontal="center" wrapText="1"/>
    </xf>
    <xf numFmtId="0" fontId="9" fillId="0" borderId="22" xfId="0" applyFont="1" applyBorder="1" applyAlignment="1">
      <alignment horizontal="left" wrapText="1"/>
    </xf>
    <xf numFmtId="0" fontId="9" fillId="0" borderId="23" xfId="0" applyFont="1" applyBorder="1" applyAlignment="1">
      <alignment horizontal="left" wrapText="1"/>
    </xf>
    <xf numFmtId="0" fontId="9" fillId="0" borderId="14" xfId="0" applyFont="1" applyBorder="1" applyAlignment="1">
      <alignment horizontal="left" wrapText="1"/>
    </xf>
    <xf numFmtId="0" fontId="20" fillId="0" borderId="15" xfId="0" applyFont="1" applyBorder="1" applyAlignment="1">
      <alignment horizontal="center" vertical="center" textRotation="89" wrapText="1"/>
    </xf>
    <xf numFmtId="0" fontId="20" fillId="0" borderId="13" xfId="0" applyFont="1" applyBorder="1" applyAlignment="1">
      <alignment horizontal="center" vertical="center" textRotation="89" wrapText="1"/>
    </xf>
    <xf numFmtId="0" fontId="6" fillId="0" borderId="15" xfId="0" applyFont="1" applyBorder="1" applyAlignment="1">
      <alignment horizontal="center" vertical="center" textRotation="88" wrapText="1"/>
    </xf>
    <xf numFmtId="0" fontId="6" fillId="0" borderId="13" xfId="0" applyFont="1" applyBorder="1" applyAlignment="1">
      <alignment horizontal="center" vertical="center" textRotation="88" wrapText="1"/>
    </xf>
    <xf numFmtId="0" fontId="6" fillId="0" borderId="12" xfId="0" applyFont="1" applyBorder="1" applyAlignment="1">
      <alignment horizontal="center" vertical="center" textRotation="88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2" fontId="6" fillId="4" borderId="21" xfId="0" applyNumberFormat="1" applyFont="1" applyFill="1" applyBorder="1" applyAlignment="1">
      <alignment horizontal="left" vertical="top" wrapText="1"/>
    </xf>
    <xf numFmtId="2" fontId="6" fillId="4" borderId="17" xfId="0" applyNumberFormat="1" applyFont="1" applyFill="1" applyBorder="1" applyAlignment="1">
      <alignment horizontal="left" vertical="top" wrapText="1"/>
    </xf>
    <xf numFmtId="2" fontId="6" fillId="4" borderId="18" xfId="0" applyNumberFormat="1" applyFont="1" applyFill="1" applyBorder="1" applyAlignment="1">
      <alignment horizontal="left" vertical="top" wrapText="1"/>
    </xf>
    <xf numFmtId="2" fontId="6" fillId="4" borderId="16" xfId="0" applyNumberFormat="1" applyFont="1" applyFill="1" applyBorder="1" applyAlignment="1">
      <alignment horizontal="left" vertical="top" wrapText="1"/>
    </xf>
    <xf numFmtId="2" fontId="6" fillId="4" borderId="0" xfId="0" applyNumberFormat="1" applyFont="1" applyFill="1" applyBorder="1" applyAlignment="1">
      <alignment horizontal="left" vertical="top" wrapText="1"/>
    </xf>
    <xf numFmtId="2" fontId="6" fillId="4" borderId="19" xfId="0" applyNumberFormat="1" applyFont="1" applyFill="1" applyBorder="1" applyAlignment="1">
      <alignment horizontal="left" vertical="top" wrapText="1"/>
    </xf>
    <xf numFmtId="2" fontId="6" fillId="4" borderId="24" xfId="0" applyNumberFormat="1" applyFont="1" applyFill="1" applyBorder="1" applyAlignment="1">
      <alignment horizontal="left" vertical="top" wrapText="1"/>
    </xf>
    <xf numFmtId="2" fontId="6" fillId="4" borderId="10" xfId="0" applyNumberFormat="1" applyFont="1" applyFill="1" applyBorder="1" applyAlignment="1">
      <alignment horizontal="left" vertical="top" wrapText="1"/>
    </xf>
    <xf numFmtId="2" fontId="6" fillId="4" borderId="20" xfId="0" applyNumberFormat="1" applyFont="1" applyFill="1" applyBorder="1" applyAlignment="1">
      <alignment horizontal="left" vertical="top" wrapText="1"/>
    </xf>
    <xf numFmtId="0" fontId="9" fillId="0" borderId="1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/>
    </xf>
    <xf numFmtId="0" fontId="8" fillId="0" borderId="12" xfId="0" applyFont="1" applyBorder="1" applyAlignment="1">
      <alignment/>
    </xf>
    <xf numFmtId="0" fontId="9" fillId="0" borderId="22" xfId="0" applyFont="1" applyFill="1" applyBorder="1" applyAlignment="1">
      <alignment horizontal="left" wrapText="1"/>
    </xf>
    <xf numFmtId="0" fontId="9" fillId="0" borderId="14" xfId="0" applyFont="1" applyFill="1" applyBorder="1" applyAlignment="1">
      <alignment horizontal="left" wrapText="1"/>
    </xf>
    <xf numFmtId="0" fontId="10" fillId="34" borderId="15" xfId="0" applyFont="1" applyFill="1" applyBorder="1" applyAlignment="1">
      <alignment horizontal="center" vertical="center" wrapText="1"/>
    </xf>
    <xf numFmtId="0" fontId="0" fillId="34" borderId="13" xfId="0" applyFill="1" applyBorder="1" applyAlignment="1">
      <alignment/>
    </xf>
    <xf numFmtId="0" fontId="0" fillId="34" borderId="12" xfId="0" applyFill="1" applyBorder="1" applyAlignment="1">
      <alignment/>
    </xf>
    <xf numFmtId="0" fontId="9" fillId="0" borderId="15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3" xfId="0" applyFont="1" applyBorder="1" applyAlignment="1">
      <alignment horizontal="center" vertical="center" textRotation="90" wrapText="1"/>
    </xf>
    <xf numFmtId="0" fontId="10" fillId="0" borderId="12" xfId="0" applyFont="1" applyBorder="1" applyAlignment="1">
      <alignment horizontal="center" vertical="center" textRotation="90" wrapText="1"/>
    </xf>
    <xf numFmtId="0" fontId="65" fillId="37" borderId="22" xfId="0" applyFont="1" applyFill="1" applyBorder="1" applyAlignment="1">
      <alignment horizontal="center" wrapText="1"/>
    </xf>
    <xf numFmtId="0" fontId="65" fillId="37" borderId="23" xfId="0" applyFont="1" applyFill="1" applyBorder="1" applyAlignment="1">
      <alignment horizontal="center" wrapText="1"/>
    </xf>
    <xf numFmtId="0" fontId="65" fillId="37" borderId="14" xfId="0" applyFont="1" applyFill="1" applyBorder="1" applyAlignment="1">
      <alignment horizontal="center" wrapText="1"/>
    </xf>
    <xf numFmtId="0" fontId="6" fillId="38" borderId="22" xfId="0" applyFont="1" applyFill="1" applyBorder="1" applyAlignment="1">
      <alignment horizontal="left" wrapText="1"/>
    </xf>
    <xf numFmtId="0" fontId="6" fillId="38" borderId="23" xfId="0" applyFont="1" applyFill="1" applyBorder="1" applyAlignment="1">
      <alignment horizontal="left" wrapText="1"/>
    </xf>
    <xf numFmtId="0" fontId="6" fillId="38" borderId="14" xfId="0" applyFont="1" applyFill="1" applyBorder="1" applyAlignment="1">
      <alignment horizontal="left" wrapText="1"/>
    </xf>
    <xf numFmtId="0" fontId="6" fillId="34" borderId="15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13" borderId="22" xfId="0" applyFont="1" applyFill="1" applyBorder="1" applyAlignment="1">
      <alignment horizontal="left" wrapText="1"/>
    </xf>
    <xf numFmtId="0" fontId="6" fillId="13" borderId="23" xfId="0" applyFont="1" applyFill="1" applyBorder="1" applyAlignment="1">
      <alignment horizontal="left" wrapText="1"/>
    </xf>
    <xf numFmtId="0" fontId="6" fillId="13" borderId="14" xfId="0" applyFont="1" applyFill="1" applyBorder="1" applyAlignment="1">
      <alignment horizontal="left" wrapText="1"/>
    </xf>
    <xf numFmtId="0" fontId="6" fillId="0" borderId="1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22" fillId="0" borderId="0" xfId="0" applyFont="1" applyBorder="1" applyAlignment="1">
      <alignment horizontal="right"/>
    </xf>
    <xf numFmtId="0" fontId="23" fillId="0" borderId="10" xfId="0" applyFont="1" applyBorder="1" applyAlignment="1">
      <alignment horizontal="right"/>
    </xf>
    <xf numFmtId="0" fontId="9" fillId="0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9" fontId="6" fillId="0" borderId="21" xfId="0" applyNumberFormat="1" applyFont="1" applyBorder="1" applyAlignment="1" applyProtection="1">
      <alignment horizontal="left" vertical="justify" wrapText="1"/>
      <protection/>
    </xf>
    <xf numFmtId="49" fontId="6" fillId="0" borderId="17" xfId="0" applyNumberFormat="1" applyFont="1" applyBorder="1" applyAlignment="1" applyProtection="1">
      <alignment horizontal="left" vertical="justify" wrapText="1"/>
      <protection/>
    </xf>
    <xf numFmtId="49" fontId="6" fillId="0" borderId="18" xfId="0" applyNumberFormat="1" applyFont="1" applyBorder="1" applyAlignment="1" applyProtection="1">
      <alignment horizontal="left" vertical="justify" wrapText="1"/>
      <protection/>
    </xf>
    <xf numFmtId="49" fontId="6" fillId="0" borderId="16" xfId="0" applyNumberFormat="1" applyFont="1" applyBorder="1" applyAlignment="1" applyProtection="1">
      <alignment horizontal="left" vertical="justify" wrapText="1"/>
      <protection/>
    </xf>
    <xf numFmtId="49" fontId="6" fillId="0" borderId="0" xfId="0" applyNumberFormat="1" applyFont="1" applyBorder="1" applyAlignment="1" applyProtection="1">
      <alignment horizontal="left" vertical="justify" wrapText="1"/>
      <protection/>
    </xf>
    <xf numFmtId="49" fontId="6" fillId="0" borderId="19" xfId="0" applyNumberFormat="1" applyFont="1" applyBorder="1" applyAlignment="1" applyProtection="1">
      <alignment horizontal="left" vertical="justify" wrapText="1"/>
      <protection/>
    </xf>
    <xf numFmtId="49" fontId="6" fillId="0" borderId="24" xfId="0" applyNumberFormat="1" applyFont="1" applyBorder="1" applyAlignment="1" applyProtection="1">
      <alignment horizontal="left" vertical="justify" wrapText="1"/>
      <protection/>
    </xf>
    <xf numFmtId="49" fontId="6" fillId="0" borderId="10" xfId="0" applyNumberFormat="1" applyFont="1" applyBorder="1" applyAlignment="1" applyProtection="1">
      <alignment horizontal="left" vertical="justify" wrapText="1"/>
      <protection/>
    </xf>
    <xf numFmtId="49" fontId="6" fillId="0" borderId="20" xfId="0" applyNumberFormat="1" applyFont="1" applyBorder="1" applyAlignment="1" applyProtection="1">
      <alignment horizontal="left" vertical="justify" wrapText="1"/>
      <protection/>
    </xf>
    <xf numFmtId="49" fontId="6" fillId="0" borderId="22" xfId="0" applyNumberFormat="1" applyFont="1" applyBorder="1" applyAlignment="1" applyProtection="1">
      <alignment horizontal="center" vertical="justify" wrapText="1"/>
      <protection/>
    </xf>
    <xf numFmtId="49" fontId="6" fillId="0" borderId="23" xfId="0" applyNumberFormat="1" applyFont="1" applyBorder="1" applyAlignment="1" applyProtection="1">
      <alignment horizontal="center" vertical="justify" wrapText="1"/>
      <protection/>
    </xf>
    <xf numFmtId="49" fontId="6" fillId="0" borderId="14" xfId="0" applyNumberFormat="1" applyFont="1" applyBorder="1" applyAlignment="1" applyProtection="1">
      <alignment horizontal="center" vertical="justify" wrapText="1"/>
      <protection/>
    </xf>
    <xf numFmtId="0" fontId="6" fillId="0" borderId="15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35" borderId="22" xfId="0" applyFont="1" applyFill="1" applyBorder="1" applyAlignment="1">
      <alignment horizontal="center" vertical="center" wrapText="1"/>
    </xf>
    <xf numFmtId="0" fontId="6" fillId="35" borderId="23" xfId="0" applyFont="1" applyFill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center" vertical="center" wrapText="1"/>
    </xf>
    <xf numFmtId="49" fontId="19" fillId="0" borderId="22" xfId="0" applyNumberFormat="1" applyFont="1" applyBorder="1" applyAlignment="1" applyProtection="1">
      <alignment horizontal="center" vertical="justify" wrapText="1"/>
      <protection/>
    </xf>
    <xf numFmtId="49" fontId="19" fillId="0" borderId="23" xfId="0" applyNumberFormat="1" applyFont="1" applyBorder="1" applyAlignment="1" applyProtection="1">
      <alignment horizontal="center" vertical="justify" wrapText="1"/>
      <protection/>
    </xf>
    <xf numFmtId="49" fontId="19" fillId="0" borderId="14" xfId="0" applyNumberFormat="1" applyFont="1" applyBorder="1" applyAlignment="1" applyProtection="1">
      <alignment horizontal="center" vertical="justify" wrapText="1"/>
      <protection/>
    </xf>
    <xf numFmtId="0" fontId="26" fillId="0" borderId="15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wrapText="1"/>
    </xf>
    <xf numFmtId="0" fontId="6" fillId="35" borderId="12" xfId="0" applyFont="1" applyFill="1" applyBorder="1" applyAlignment="1">
      <alignment horizontal="center" wrapText="1"/>
    </xf>
    <xf numFmtId="0" fontId="21" fillId="35" borderId="22" xfId="0" applyFont="1" applyFill="1" applyBorder="1" applyAlignment="1">
      <alignment horizontal="center" vertical="center" wrapText="1"/>
    </xf>
    <xf numFmtId="0" fontId="21" fillId="35" borderId="23" xfId="0" applyFont="1" applyFill="1" applyBorder="1" applyAlignment="1">
      <alignment horizontal="center" vertical="center" wrapText="1"/>
    </xf>
    <xf numFmtId="0" fontId="21" fillId="35" borderId="14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26" fillId="0" borderId="15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textRotation="90" wrapText="1"/>
    </xf>
    <xf numFmtId="0" fontId="26" fillId="0" borderId="12" xfId="0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21" fillId="35" borderId="15" xfId="0" applyFont="1" applyFill="1" applyBorder="1" applyAlignment="1">
      <alignment horizontal="center" vertical="center" wrapText="1"/>
    </xf>
    <xf numFmtId="0" fontId="21" fillId="35" borderId="13" xfId="0" applyFont="1" applyFill="1" applyBorder="1" applyAlignment="1">
      <alignment horizontal="center" vertical="center" wrapText="1"/>
    </xf>
    <xf numFmtId="0" fontId="21" fillId="35" borderId="12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23" xfId="0" applyFont="1" applyBorder="1" applyAlignment="1">
      <alignment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6" fillId="35" borderId="21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center" vertical="center" wrapText="1"/>
    </xf>
    <xf numFmtId="0" fontId="6" fillId="35" borderId="24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5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left" wrapText="1"/>
    </xf>
    <xf numFmtId="0" fontId="24" fillId="0" borderId="21" xfId="0" applyFont="1" applyBorder="1" applyAlignment="1">
      <alignment horizontal="center" vertical="distributed"/>
    </xf>
    <xf numFmtId="0" fontId="24" fillId="0" borderId="17" xfId="0" applyFont="1" applyBorder="1" applyAlignment="1">
      <alignment horizontal="center" vertical="distributed"/>
    </xf>
    <xf numFmtId="0" fontId="24" fillId="0" borderId="18" xfId="0" applyFont="1" applyBorder="1" applyAlignment="1">
      <alignment horizontal="center" vertical="distributed"/>
    </xf>
    <xf numFmtId="0" fontId="24" fillId="0" borderId="16" xfId="0" applyFont="1" applyBorder="1" applyAlignment="1">
      <alignment horizontal="center" vertical="distributed"/>
    </xf>
    <xf numFmtId="0" fontId="24" fillId="0" borderId="0" xfId="0" applyFont="1" applyBorder="1" applyAlignment="1">
      <alignment horizontal="center" vertical="distributed"/>
    </xf>
    <xf numFmtId="0" fontId="24" fillId="0" borderId="19" xfId="0" applyFont="1" applyBorder="1" applyAlignment="1">
      <alignment horizontal="center" vertical="distributed"/>
    </xf>
    <xf numFmtId="0" fontId="24" fillId="0" borderId="24" xfId="0" applyFont="1" applyBorder="1" applyAlignment="1">
      <alignment horizontal="center" vertical="distributed"/>
    </xf>
    <xf numFmtId="0" fontId="24" fillId="0" borderId="10" xfId="0" applyFont="1" applyBorder="1" applyAlignment="1">
      <alignment horizontal="center" vertical="distributed"/>
    </xf>
    <xf numFmtId="0" fontId="24" fillId="0" borderId="20" xfId="0" applyFont="1" applyBorder="1" applyAlignment="1">
      <alignment horizontal="center" vertical="distributed"/>
    </xf>
    <xf numFmtId="0" fontId="28" fillId="0" borderId="0" xfId="0" applyFont="1" applyAlignment="1">
      <alignment horizontal="center" vertical="center" wrapText="1"/>
    </xf>
    <xf numFmtId="0" fontId="19" fillId="0" borderId="15" xfId="0" applyFont="1" applyFill="1" applyBorder="1" applyAlignment="1">
      <alignment vertical="center" wrapText="1"/>
    </xf>
    <xf numFmtId="0" fontId="19" fillId="0" borderId="13" xfId="0" applyFont="1" applyFill="1" applyBorder="1" applyAlignment="1">
      <alignment vertical="center" wrapText="1"/>
    </xf>
    <xf numFmtId="0" fontId="19" fillId="0" borderId="12" xfId="0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</xdr:colOff>
      <xdr:row>0</xdr:row>
      <xdr:rowOff>114300</xdr:rowOff>
    </xdr:from>
    <xdr:to>
      <xdr:col>11</xdr:col>
      <xdr:colOff>523875</xdr:colOff>
      <xdr:row>20</xdr:row>
      <xdr:rowOff>142875</xdr:rowOff>
    </xdr:to>
    <xdr:pic>
      <xdr:nvPicPr>
        <xdr:cNvPr id="1" name="Рисунок 20" descr="56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114300"/>
          <a:ext cx="2276475" cy="410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0</xdr:row>
      <xdr:rowOff>152400</xdr:rowOff>
    </xdr:from>
    <xdr:to>
      <xdr:col>1</xdr:col>
      <xdr:colOff>114300</xdr:colOff>
      <xdr:row>4</xdr:row>
      <xdr:rowOff>19050</xdr:rowOff>
    </xdr:to>
    <xdr:pic>
      <xdr:nvPicPr>
        <xdr:cNvPr id="2" name="Рисунок 2" descr="Stadium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152400"/>
          <a:ext cx="17335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295275</xdr:colOff>
      <xdr:row>2</xdr:row>
      <xdr:rowOff>295275</xdr:rowOff>
    </xdr:to>
    <xdr:pic>
      <xdr:nvPicPr>
        <xdr:cNvPr id="1" name="Рисунок 2" descr="Stadium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430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82;&#1080;&#1076;&#1082;&#1080;%2024.05.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азосварка"/>
      <sheetName val="Электросварка"/>
    </sheetNames>
    <sheetDataSet>
      <sheetData sheetId="0">
        <row r="273">
          <cell r="C273">
            <v>193</v>
          </cell>
        </row>
        <row r="274">
          <cell r="C274">
            <v>208</v>
          </cell>
        </row>
        <row r="275">
          <cell r="C275">
            <v>328</v>
          </cell>
        </row>
        <row r="276">
          <cell r="C276">
            <v>357</v>
          </cell>
        </row>
        <row r="277">
          <cell r="C277">
            <v>186</v>
          </cell>
        </row>
        <row r="278">
          <cell r="C278">
            <v>208</v>
          </cell>
        </row>
        <row r="279">
          <cell r="C279">
            <v>382</v>
          </cell>
        </row>
        <row r="280">
          <cell r="C280">
            <v>385</v>
          </cell>
        </row>
        <row r="314">
          <cell r="C314">
            <v>142</v>
          </cell>
        </row>
        <row r="315">
          <cell r="C315">
            <v>109</v>
          </cell>
        </row>
        <row r="324">
          <cell r="C324">
            <v>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N383"/>
  <sheetViews>
    <sheetView tabSelected="1" zoomScalePageLayoutView="0" workbookViewId="0" topLeftCell="A190">
      <selection activeCell="F142" sqref="F142"/>
    </sheetView>
  </sheetViews>
  <sheetFormatPr defaultColWidth="9.140625" defaultRowHeight="15"/>
  <cols>
    <col min="1" max="1" width="25.8515625" style="13" customWidth="1"/>
    <col min="2" max="3" width="22.7109375" style="13" customWidth="1"/>
    <col min="4" max="4" width="3.421875" style="13" customWidth="1"/>
    <col min="5" max="5" width="15.7109375" style="13" customWidth="1"/>
    <col min="6" max="6" width="22.7109375" style="13" customWidth="1"/>
    <col min="7" max="7" width="9.140625" style="0" hidden="1" customWidth="1"/>
  </cols>
  <sheetData>
    <row r="1" spans="1:12" ht="25.5">
      <c r="A1" s="201" t="s">
        <v>269</v>
      </c>
      <c r="B1" s="201"/>
      <c r="C1" s="201"/>
      <c r="D1" s="201"/>
      <c r="E1" s="201"/>
      <c r="F1" s="201"/>
      <c r="I1" s="122"/>
      <c r="J1" s="122"/>
      <c r="K1" s="122"/>
      <c r="L1" s="122"/>
    </row>
    <row r="2" spans="1:12" ht="18">
      <c r="A2" s="202" t="s">
        <v>0</v>
      </c>
      <c r="B2" s="202"/>
      <c r="C2" s="202"/>
      <c r="D2" s="202"/>
      <c r="E2" s="202"/>
      <c r="F2" s="202"/>
      <c r="I2" s="122"/>
      <c r="J2" s="122"/>
      <c r="K2" s="122"/>
      <c r="L2" s="122"/>
    </row>
    <row r="3" spans="1:12" ht="15">
      <c r="A3" s="203" t="s">
        <v>267</v>
      </c>
      <c r="B3" s="203"/>
      <c r="C3" s="203"/>
      <c r="D3" s="203"/>
      <c r="E3" s="203"/>
      <c r="F3" s="203"/>
      <c r="I3" s="122"/>
      <c r="J3" s="122"/>
      <c r="K3" s="122"/>
      <c r="L3" s="122"/>
    </row>
    <row r="4" spans="1:12" ht="15">
      <c r="A4" s="203" t="s">
        <v>909</v>
      </c>
      <c r="B4" s="203"/>
      <c r="C4" s="203"/>
      <c r="D4" s="203"/>
      <c r="E4" s="203"/>
      <c r="F4" s="203"/>
      <c r="I4" s="122"/>
      <c r="J4" s="122"/>
      <c r="K4" s="122"/>
      <c r="L4" s="122"/>
    </row>
    <row r="5" spans="1:12" ht="15">
      <c r="A5" s="4" t="s">
        <v>950</v>
      </c>
      <c r="B5" s="204" t="s">
        <v>272</v>
      </c>
      <c r="C5" s="204"/>
      <c r="D5" s="204"/>
      <c r="E5" s="204"/>
      <c r="F5" s="204"/>
      <c r="G5" s="3"/>
      <c r="I5" s="122"/>
      <c r="J5" s="122"/>
      <c r="K5" s="122"/>
      <c r="L5" s="122"/>
    </row>
    <row r="6" spans="1:12" ht="22.5" customHeight="1">
      <c r="A6" s="103" t="s">
        <v>933</v>
      </c>
      <c r="B6" s="104"/>
      <c r="C6" s="104"/>
      <c r="D6" s="105"/>
      <c r="E6" s="81" t="s">
        <v>2</v>
      </c>
      <c r="F6" s="82" t="s">
        <v>3</v>
      </c>
      <c r="G6" s="3"/>
      <c r="I6" s="122"/>
      <c r="J6" s="122"/>
      <c r="K6" s="122"/>
      <c r="L6" s="122"/>
    </row>
    <row r="7" spans="1:12" ht="15" customHeight="1">
      <c r="A7" s="83" t="s">
        <v>934</v>
      </c>
      <c r="B7" s="84"/>
      <c r="C7" s="84"/>
      <c r="D7" s="85"/>
      <c r="E7" s="7" t="s">
        <v>5</v>
      </c>
      <c r="F7" s="6">
        <v>2836</v>
      </c>
      <c r="G7" s="3"/>
      <c r="I7" s="122"/>
      <c r="J7" s="122"/>
      <c r="K7" s="122"/>
      <c r="L7" s="122"/>
    </row>
    <row r="8" spans="1:12" ht="15" customHeight="1">
      <c r="A8" s="89" t="s">
        <v>935</v>
      </c>
      <c r="B8" s="90"/>
      <c r="C8" s="90"/>
      <c r="D8" s="91"/>
      <c r="E8" s="7" t="s">
        <v>5</v>
      </c>
      <c r="F8" s="6">
        <v>2836</v>
      </c>
      <c r="G8" s="3"/>
      <c r="I8" s="122"/>
      <c r="J8" s="122"/>
      <c r="K8" s="122"/>
      <c r="L8" s="122"/>
    </row>
    <row r="9" spans="1:12" ht="15" customHeight="1">
      <c r="A9" s="86" t="s">
        <v>936</v>
      </c>
      <c r="B9" s="87"/>
      <c r="C9" s="87"/>
      <c r="D9" s="88"/>
      <c r="E9" s="7" t="s">
        <v>5</v>
      </c>
      <c r="F9" s="6">
        <v>2836</v>
      </c>
      <c r="G9" s="3"/>
      <c r="I9" s="122"/>
      <c r="J9" s="122"/>
      <c r="K9" s="122"/>
      <c r="L9" s="122"/>
    </row>
    <row r="10" spans="1:12" ht="15" customHeight="1">
      <c r="A10" s="83" t="s">
        <v>937</v>
      </c>
      <c r="B10" s="84"/>
      <c r="C10" s="84"/>
      <c r="D10" s="85"/>
      <c r="E10" s="7" t="s">
        <v>5</v>
      </c>
      <c r="F10" s="6">
        <v>3841</v>
      </c>
      <c r="G10" s="3"/>
      <c r="I10" s="122"/>
      <c r="J10" s="122"/>
      <c r="K10" s="122"/>
      <c r="L10" s="122"/>
    </row>
    <row r="11" spans="1:12" ht="15" customHeight="1">
      <c r="A11" s="83" t="s">
        <v>938</v>
      </c>
      <c r="B11" s="84"/>
      <c r="C11" s="84"/>
      <c r="D11" s="85"/>
      <c r="E11" s="7" t="s">
        <v>5</v>
      </c>
      <c r="F11" s="6">
        <v>3990</v>
      </c>
      <c r="G11" s="3"/>
      <c r="I11" s="122"/>
      <c r="J11" s="122"/>
      <c r="K11" s="122"/>
      <c r="L11" s="122"/>
    </row>
    <row r="12" spans="1:12" ht="15" customHeight="1">
      <c r="A12" s="86" t="s">
        <v>939</v>
      </c>
      <c r="B12" s="87"/>
      <c r="C12" s="87"/>
      <c r="D12" s="88"/>
      <c r="E12" s="7" t="s">
        <v>5</v>
      </c>
      <c r="F12" s="6">
        <v>6500</v>
      </c>
      <c r="G12" s="3"/>
      <c r="I12" s="122"/>
      <c r="J12" s="122"/>
      <c r="K12" s="122"/>
      <c r="L12" s="122"/>
    </row>
    <row r="13" spans="1:12" ht="15" customHeight="1">
      <c r="A13" s="83" t="s">
        <v>940</v>
      </c>
      <c r="B13" s="84"/>
      <c r="C13" s="84"/>
      <c r="D13" s="85"/>
      <c r="E13" s="7" t="s">
        <v>5</v>
      </c>
      <c r="F13" s="6">
        <v>2660</v>
      </c>
      <c r="G13" s="3"/>
      <c r="I13" s="122"/>
      <c r="J13" s="122"/>
      <c r="K13" s="122"/>
      <c r="L13" s="122"/>
    </row>
    <row r="14" spans="1:12" ht="15" customHeight="1">
      <c r="A14" s="83" t="s">
        <v>941</v>
      </c>
      <c r="B14" s="84"/>
      <c r="C14" s="84"/>
      <c r="D14" s="85"/>
      <c r="E14" s="7" t="s">
        <v>5</v>
      </c>
      <c r="F14" s="6">
        <v>1224</v>
      </c>
      <c r="G14" s="3"/>
      <c r="I14" s="122"/>
      <c r="J14" s="122"/>
      <c r="K14" s="122"/>
      <c r="L14" s="122"/>
    </row>
    <row r="15" spans="1:12" ht="15" customHeight="1">
      <c r="A15" s="83" t="s">
        <v>942</v>
      </c>
      <c r="B15" s="84"/>
      <c r="C15" s="84"/>
      <c r="D15" s="85"/>
      <c r="E15" s="7" t="s">
        <v>5</v>
      </c>
      <c r="F15" s="6">
        <v>110</v>
      </c>
      <c r="G15" s="3"/>
      <c r="I15" s="122"/>
      <c r="J15" s="122"/>
      <c r="K15" s="122"/>
      <c r="L15" s="122"/>
    </row>
    <row r="16" spans="1:12" ht="15" customHeight="1">
      <c r="A16" s="86" t="s">
        <v>943</v>
      </c>
      <c r="B16" s="87"/>
      <c r="C16" s="87"/>
      <c r="D16" s="88"/>
      <c r="E16" s="7" t="s">
        <v>5</v>
      </c>
      <c r="F16" s="6">
        <v>690</v>
      </c>
      <c r="G16" s="3"/>
      <c r="I16" s="122"/>
      <c r="J16" s="122"/>
      <c r="K16" s="122"/>
      <c r="L16" s="122"/>
    </row>
    <row r="17" spans="1:12" ht="15" customHeight="1">
      <c r="A17" s="83" t="s">
        <v>944</v>
      </c>
      <c r="B17" s="84"/>
      <c r="C17" s="84"/>
      <c r="D17" s="85"/>
      <c r="E17" s="7" t="s">
        <v>5</v>
      </c>
      <c r="F17" s="6">
        <v>160</v>
      </c>
      <c r="G17" s="3"/>
      <c r="I17" s="122"/>
      <c r="J17" s="122"/>
      <c r="K17" s="122"/>
      <c r="L17" s="122"/>
    </row>
    <row r="18" spans="1:12" ht="15" customHeight="1">
      <c r="A18" s="83" t="s">
        <v>945</v>
      </c>
      <c r="B18" s="84"/>
      <c r="C18" s="84"/>
      <c r="D18" s="85"/>
      <c r="E18" s="7" t="s">
        <v>5</v>
      </c>
      <c r="F18" s="6">
        <v>1171</v>
      </c>
      <c r="G18" s="3"/>
      <c r="I18" s="122"/>
      <c r="J18" s="122"/>
      <c r="K18" s="122"/>
      <c r="L18" s="122"/>
    </row>
    <row r="19" spans="1:12" ht="15" customHeight="1">
      <c r="A19" s="83" t="s">
        <v>946</v>
      </c>
      <c r="B19" s="84"/>
      <c r="C19" s="84"/>
      <c r="D19" s="85"/>
      <c r="E19" s="7" t="s">
        <v>5</v>
      </c>
      <c r="F19" s="6">
        <v>373</v>
      </c>
      <c r="G19" s="3"/>
      <c r="I19" s="122"/>
      <c r="J19" s="122"/>
      <c r="K19" s="122"/>
      <c r="L19" s="122"/>
    </row>
    <row r="20" spans="1:12" ht="15" customHeight="1">
      <c r="A20" s="86" t="s">
        <v>947</v>
      </c>
      <c r="B20" s="87"/>
      <c r="C20" s="87"/>
      <c r="D20" s="88"/>
      <c r="E20" s="7" t="s">
        <v>5</v>
      </c>
      <c r="F20" s="6">
        <v>373</v>
      </c>
      <c r="G20" s="3"/>
      <c r="I20" s="122"/>
      <c r="J20" s="122"/>
      <c r="K20" s="122"/>
      <c r="L20" s="122"/>
    </row>
    <row r="21" spans="1:12" ht="15" customHeight="1">
      <c r="A21" s="83" t="s">
        <v>948</v>
      </c>
      <c r="B21" s="84"/>
      <c r="C21" s="84"/>
      <c r="D21" s="85"/>
      <c r="E21" s="7" t="s">
        <v>5</v>
      </c>
      <c r="F21" s="6" t="s">
        <v>949</v>
      </c>
      <c r="G21" s="3"/>
      <c r="I21" s="122"/>
      <c r="J21" s="122"/>
      <c r="K21" s="122"/>
      <c r="L21" s="122"/>
    </row>
    <row r="22" spans="1:12" ht="22.5" customHeight="1">
      <c r="A22" s="103" t="s">
        <v>1</v>
      </c>
      <c r="B22" s="104"/>
      <c r="C22" s="104"/>
      <c r="D22" s="105"/>
      <c r="E22" s="81" t="s">
        <v>2</v>
      </c>
      <c r="F22" s="82" t="s">
        <v>3</v>
      </c>
      <c r="G22" s="3"/>
      <c r="I22" s="122"/>
      <c r="J22" s="122"/>
      <c r="K22" s="122"/>
      <c r="L22" s="122"/>
    </row>
    <row r="23" spans="1:12" ht="15" customHeight="1">
      <c r="A23" s="95" t="s">
        <v>4</v>
      </c>
      <c r="B23" s="96"/>
      <c r="C23" s="96"/>
      <c r="D23" s="96"/>
      <c r="E23" s="96"/>
      <c r="F23" s="97"/>
      <c r="G23" s="3"/>
      <c r="I23" s="122"/>
      <c r="J23" s="122"/>
      <c r="K23" s="122"/>
      <c r="L23" s="122"/>
    </row>
    <row r="24" spans="1:12" ht="15" customHeight="1">
      <c r="A24" s="83" t="s">
        <v>264</v>
      </c>
      <c r="B24" s="84"/>
      <c r="C24" s="84"/>
      <c r="D24" s="85"/>
      <c r="E24" s="7" t="s">
        <v>5</v>
      </c>
      <c r="F24" s="6">
        <v>510</v>
      </c>
      <c r="G24" s="3"/>
      <c r="I24" s="122"/>
      <c r="J24" s="122"/>
      <c r="K24" s="122"/>
      <c r="L24" s="122"/>
    </row>
    <row r="25" spans="1:12" ht="24" customHeight="1">
      <c r="A25" s="98" t="s">
        <v>368</v>
      </c>
      <c r="B25" s="106"/>
      <c r="C25" s="106"/>
      <c r="D25" s="99"/>
      <c r="E25" s="7" t="s">
        <v>5</v>
      </c>
      <c r="F25" s="6">
        <v>445</v>
      </c>
      <c r="G25" s="3"/>
      <c r="I25" s="122"/>
      <c r="J25" s="122"/>
      <c r="K25" s="122"/>
      <c r="L25" s="122"/>
    </row>
    <row r="26" spans="1:12" ht="15" customHeight="1">
      <c r="A26" s="83" t="s">
        <v>6</v>
      </c>
      <c r="B26" s="84"/>
      <c r="C26" s="84"/>
      <c r="D26" s="85"/>
      <c r="E26" s="7" t="s">
        <v>5</v>
      </c>
      <c r="F26" s="6">
        <v>691</v>
      </c>
      <c r="G26" s="3"/>
      <c r="I26" s="122"/>
      <c r="J26" s="122"/>
      <c r="K26" s="122"/>
      <c r="L26" s="122"/>
    </row>
    <row r="27" spans="1:12" ht="15" customHeight="1">
      <c r="A27" s="83" t="s">
        <v>265</v>
      </c>
      <c r="B27" s="84"/>
      <c r="C27" s="84"/>
      <c r="D27" s="85"/>
      <c r="E27" s="7" t="s">
        <v>5</v>
      </c>
      <c r="F27" s="6">
        <v>797</v>
      </c>
      <c r="G27" s="3"/>
      <c r="I27" s="122"/>
      <c r="J27" s="122"/>
      <c r="K27" s="122"/>
      <c r="L27" s="122"/>
    </row>
    <row r="28" spans="1:12" ht="15" customHeight="1">
      <c r="A28" s="83" t="s">
        <v>7</v>
      </c>
      <c r="B28" s="84"/>
      <c r="C28" s="84"/>
      <c r="D28" s="85"/>
      <c r="E28" s="7" t="s">
        <v>5</v>
      </c>
      <c r="F28" s="6">
        <v>820</v>
      </c>
      <c r="G28" s="3"/>
      <c r="I28" s="122"/>
      <c r="J28" s="122"/>
      <c r="K28" s="122"/>
      <c r="L28" s="122"/>
    </row>
    <row r="29" spans="1:12" ht="15" customHeight="1">
      <c r="A29" s="95" t="s">
        <v>273</v>
      </c>
      <c r="B29" s="96"/>
      <c r="C29" s="96"/>
      <c r="D29" s="96"/>
      <c r="E29" s="96"/>
      <c r="F29" s="96"/>
      <c r="G29" s="97"/>
      <c r="I29" s="122"/>
      <c r="J29" s="122"/>
      <c r="K29" s="122"/>
      <c r="L29" s="122"/>
    </row>
    <row r="30" spans="1:12" ht="24" customHeight="1">
      <c r="A30" s="98" t="s">
        <v>276</v>
      </c>
      <c r="B30" s="106"/>
      <c r="C30" s="106"/>
      <c r="D30" s="99"/>
      <c r="E30" s="7" t="s">
        <v>5</v>
      </c>
      <c r="F30" s="6">
        <v>1519</v>
      </c>
      <c r="G30" s="3"/>
      <c r="I30" s="122"/>
      <c r="J30" s="122"/>
      <c r="K30" s="122"/>
      <c r="L30" s="122"/>
    </row>
    <row r="31" spans="1:12" ht="23.25" customHeight="1">
      <c r="A31" s="98" t="s">
        <v>277</v>
      </c>
      <c r="B31" s="106"/>
      <c r="C31" s="106"/>
      <c r="D31" s="99"/>
      <c r="E31" s="7" t="s">
        <v>5</v>
      </c>
      <c r="F31" s="6">
        <v>1784</v>
      </c>
      <c r="G31" s="3"/>
      <c r="I31" s="122"/>
      <c r="J31" s="122"/>
      <c r="K31" s="122"/>
      <c r="L31" s="122"/>
    </row>
    <row r="32" spans="1:12" ht="22.5" customHeight="1">
      <c r="A32" s="98" t="s">
        <v>274</v>
      </c>
      <c r="B32" s="106"/>
      <c r="C32" s="106"/>
      <c r="D32" s="99"/>
      <c r="E32" s="7" t="s">
        <v>5</v>
      </c>
      <c r="F32" s="6">
        <v>1693</v>
      </c>
      <c r="G32" s="3"/>
      <c r="I32" s="122"/>
      <c r="J32" s="122"/>
      <c r="K32" s="122"/>
      <c r="L32" s="122"/>
    </row>
    <row r="33" spans="1:12" ht="34.5" customHeight="1">
      <c r="A33" s="98" t="s">
        <v>275</v>
      </c>
      <c r="B33" s="106"/>
      <c r="C33" s="106"/>
      <c r="D33" s="99"/>
      <c r="E33" s="7" t="s">
        <v>5</v>
      </c>
      <c r="F33" s="6">
        <v>1913</v>
      </c>
      <c r="G33" s="3"/>
      <c r="I33" s="122"/>
      <c r="J33" s="122"/>
      <c r="K33" s="122"/>
      <c r="L33" s="122"/>
    </row>
    <row r="34" spans="1:12" ht="15" customHeight="1">
      <c r="A34" s="95" t="s">
        <v>8</v>
      </c>
      <c r="B34" s="96"/>
      <c r="C34" s="96"/>
      <c r="D34" s="96"/>
      <c r="E34" s="96"/>
      <c r="F34" s="97"/>
      <c r="G34" s="3"/>
      <c r="I34" s="122"/>
      <c r="J34" s="122"/>
      <c r="K34" s="122"/>
      <c r="L34" s="122"/>
    </row>
    <row r="35" spans="1:12" ht="15" customHeight="1">
      <c r="A35" s="83" t="s">
        <v>263</v>
      </c>
      <c r="B35" s="84"/>
      <c r="C35" s="84"/>
      <c r="D35" s="85"/>
      <c r="E35" s="7" t="s">
        <v>5</v>
      </c>
      <c r="F35" s="6">
        <v>988</v>
      </c>
      <c r="G35" s="3"/>
      <c r="I35" s="122"/>
      <c r="J35" s="122"/>
      <c r="K35" s="122"/>
      <c r="L35" s="122"/>
    </row>
    <row r="36" spans="1:12" ht="15" customHeight="1">
      <c r="A36" s="83" t="s">
        <v>9</v>
      </c>
      <c r="B36" s="84"/>
      <c r="C36" s="84"/>
      <c r="D36" s="85"/>
      <c r="E36" s="7" t="s">
        <v>5</v>
      </c>
      <c r="F36" s="6">
        <v>971</v>
      </c>
      <c r="G36" s="3"/>
      <c r="I36" s="122"/>
      <c r="J36" s="122"/>
      <c r="K36" s="122"/>
      <c r="L36" s="122"/>
    </row>
    <row r="37" spans="1:12" ht="15" customHeight="1">
      <c r="A37" s="83" t="s">
        <v>10</v>
      </c>
      <c r="B37" s="84"/>
      <c r="C37" s="84"/>
      <c r="D37" s="85"/>
      <c r="E37" s="7" t="s">
        <v>5</v>
      </c>
      <c r="F37" s="6">
        <v>1032</v>
      </c>
      <c r="G37" s="3"/>
      <c r="I37" s="122"/>
      <c r="J37" s="122"/>
      <c r="K37" s="122"/>
      <c r="L37" s="122"/>
    </row>
    <row r="38" spans="1:7" ht="15" customHeight="1">
      <c r="A38" s="83" t="s">
        <v>11</v>
      </c>
      <c r="B38" s="84"/>
      <c r="C38" s="84"/>
      <c r="D38" s="85"/>
      <c r="E38" s="7" t="s">
        <v>5</v>
      </c>
      <c r="F38" s="6">
        <v>1017</v>
      </c>
      <c r="G38" s="3"/>
    </row>
    <row r="39" spans="1:7" ht="15" customHeight="1">
      <c r="A39" s="83" t="s">
        <v>12</v>
      </c>
      <c r="B39" s="84"/>
      <c r="C39" s="84"/>
      <c r="D39" s="85"/>
      <c r="E39" s="7" t="s">
        <v>5</v>
      </c>
      <c r="F39" s="6">
        <v>1177</v>
      </c>
      <c r="G39" s="3"/>
    </row>
    <row r="40" spans="1:7" ht="15" customHeight="1">
      <c r="A40" s="83" t="s">
        <v>13</v>
      </c>
      <c r="B40" s="84"/>
      <c r="C40" s="84"/>
      <c r="D40" s="85"/>
      <c r="E40" s="7" t="s">
        <v>5</v>
      </c>
      <c r="F40" s="6">
        <v>1089</v>
      </c>
      <c r="G40" s="3"/>
    </row>
    <row r="41" spans="1:7" ht="15" customHeight="1">
      <c r="A41" s="83" t="s">
        <v>14</v>
      </c>
      <c r="B41" s="84"/>
      <c r="C41" s="84"/>
      <c r="D41" s="85"/>
      <c r="E41" s="7" t="s">
        <v>5</v>
      </c>
      <c r="F41" s="6">
        <v>1017</v>
      </c>
      <c r="G41" s="3"/>
    </row>
    <row r="42" spans="1:7" ht="15" customHeight="1">
      <c r="A42" s="83" t="s">
        <v>15</v>
      </c>
      <c r="B42" s="84"/>
      <c r="C42" s="84"/>
      <c r="D42" s="85"/>
      <c r="E42" s="7" t="s">
        <v>5</v>
      </c>
      <c r="F42" s="6">
        <v>1821</v>
      </c>
      <c r="G42" s="3"/>
    </row>
    <row r="43" spans="1:7" ht="15" customHeight="1">
      <c r="A43" s="83" t="s">
        <v>16</v>
      </c>
      <c r="B43" s="84"/>
      <c r="C43" s="84"/>
      <c r="D43" s="85"/>
      <c r="E43" s="7" t="s">
        <v>5</v>
      </c>
      <c r="F43" s="6">
        <v>1790</v>
      </c>
      <c r="G43" s="3"/>
    </row>
    <row r="44" spans="1:7" ht="15" customHeight="1">
      <c r="A44" s="83" t="s">
        <v>17</v>
      </c>
      <c r="B44" s="84"/>
      <c r="C44" s="84"/>
      <c r="D44" s="85"/>
      <c r="E44" s="7" t="s">
        <v>5</v>
      </c>
      <c r="F44" s="6">
        <v>1967</v>
      </c>
      <c r="G44" s="3"/>
    </row>
    <row r="45" spans="1:7" ht="15" customHeight="1">
      <c r="A45" s="95" t="s">
        <v>18</v>
      </c>
      <c r="B45" s="96"/>
      <c r="C45" s="96"/>
      <c r="D45" s="96"/>
      <c r="E45" s="96"/>
      <c r="F45" s="97"/>
      <c r="G45" s="3"/>
    </row>
    <row r="46" spans="1:7" ht="15" customHeight="1">
      <c r="A46" s="83" t="s">
        <v>19</v>
      </c>
      <c r="B46" s="84"/>
      <c r="C46" s="84"/>
      <c r="D46" s="85"/>
      <c r="E46" s="7" t="s">
        <v>5</v>
      </c>
      <c r="F46" s="6">
        <v>900</v>
      </c>
      <c r="G46" s="3"/>
    </row>
    <row r="47" spans="1:7" ht="15" customHeight="1">
      <c r="A47" s="83" t="s">
        <v>20</v>
      </c>
      <c r="B47" s="84"/>
      <c r="C47" s="84"/>
      <c r="D47" s="85"/>
      <c r="E47" s="7" t="s">
        <v>5</v>
      </c>
      <c r="F47" s="6">
        <v>938</v>
      </c>
      <c r="G47" s="3"/>
    </row>
    <row r="48" spans="1:7" ht="24.75" customHeight="1">
      <c r="A48" s="83" t="s">
        <v>266</v>
      </c>
      <c r="B48" s="84"/>
      <c r="C48" s="84"/>
      <c r="D48" s="85"/>
      <c r="E48" s="7" t="s">
        <v>5</v>
      </c>
      <c r="F48" s="6">
        <v>1083</v>
      </c>
      <c r="G48" s="3"/>
    </row>
    <row r="49" spans="1:7" ht="15" customHeight="1">
      <c r="A49" s="83" t="s">
        <v>21</v>
      </c>
      <c r="B49" s="84"/>
      <c r="C49" s="84"/>
      <c r="D49" s="85"/>
      <c r="E49" s="7" t="s">
        <v>5</v>
      </c>
      <c r="F49" s="6">
        <v>1083</v>
      </c>
      <c r="G49" s="3"/>
    </row>
    <row r="50" spans="1:7" ht="15" customHeight="1">
      <c r="A50" s="83" t="s">
        <v>22</v>
      </c>
      <c r="B50" s="84"/>
      <c r="C50" s="84"/>
      <c r="D50" s="85"/>
      <c r="E50" s="7" t="s">
        <v>5</v>
      </c>
      <c r="F50" s="6">
        <v>1083</v>
      </c>
      <c r="G50" s="3"/>
    </row>
    <row r="51" spans="1:7" ht="15" customHeight="1">
      <c r="A51" s="95" t="s">
        <v>23</v>
      </c>
      <c r="B51" s="96"/>
      <c r="C51" s="96"/>
      <c r="D51" s="96"/>
      <c r="E51" s="96"/>
      <c r="F51" s="97"/>
      <c r="G51" s="3"/>
    </row>
    <row r="52" spans="1:7" ht="15" customHeight="1">
      <c r="A52" s="83" t="s">
        <v>24</v>
      </c>
      <c r="B52" s="84"/>
      <c r="C52" s="84"/>
      <c r="D52" s="85"/>
      <c r="E52" s="7" t="s">
        <v>5</v>
      </c>
      <c r="F52" s="6">
        <v>828</v>
      </c>
      <c r="G52" s="3"/>
    </row>
    <row r="53" spans="1:7" ht="15" customHeight="1">
      <c r="A53" s="83" t="s">
        <v>25</v>
      </c>
      <c r="B53" s="84"/>
      <c r="C53" s="84"/>
      <c r="D53" s="85"/>
      <c r="E53" s="7" t="s">
        <v>5</v>
      </c>
      <c r="F53" s="6">
        <v>1002</v>
      </c>
      <c r="G53" s="3"/>
    </row>
    <row r="54" spans="1:7" ht="15" customHeight="1">
      <c r="A54" s="83" t="s">
        <v>26</v>
      </c>
      <c r="B54" s="84"/>
      <c r="C54" s="84"/>
      <c r="D54" s="85"/>
      <c r="E54" s="7" t="s">
        <v>5</v>
      </c>
      <c r="F54" s="6">
        <v>1115</v>
      </c>
      <c r="G54" s="3"/>
    </row>
    <row r="55" spans="1:7" ht="15" customHeight="1">
      <c r="A55" s="83" t="s">
        <v>27</v>
      </c>
      <c r="B55" s="84"/>
      <c r="C55" s="84"/>
      <c r="D55" s="85"/>
      <c r="E55" s="7" t="s">
        <v>5</v>
      </c>
      <c r="F55" s="6">
        <v>721</v>
      </c>
      <c r="G55" s="3"/>
    </row>
    <row r="56" spans="1:7" ht="15" customHeight="1">
      <c r="A56" s="83" t="s">
        <v>28</v>
      </c>
      <c r="B56" s="84"/>
      <c r="C56" s="84"/>
      <c r="D56" s="85"/>
      <c r="E56" s="7" t="s">
        <v>5</v>
      </c>
      <c r="F56" s="6">
        <v>861</v>
      </c>
      <c r="G56" s="3"/>
    </row>
    <row r="57" spans="1:7" ht="15" customHeight="1">
      <c r="A57" s="83" t="s">
        <v>29</v>
      </c>
      <c r="B57" s="84"/>
      <c r="C57" s="84"/>
      <c r="D57" s="85"/>
      <c r="E57" s="7" t="s">
        <v>5</v>
      </c>
      <c r="F57" s="6">
        <v>981</v>
      </c>
      <c r="G57" s="3"/>
    </row>
    <row r="58" spans="1:7" ht="15.75" customHeight="1">
      <c r="A58" s="138" t="s">
        <v>30</v>
      </c>
      <c r="B58" s="139"/>
      <c r="C58" s="139"/>
      <c r="D58" s="139"/>
      <c r="E58" s="139"/>
      <c r="F58" s="140"/>
      <c r="G58" s="3"/>
    </row>
    <row r="59" spans="1:7" ht="15" customHeight="1">
      <c r="A59" s="83" t="s">
        <v>31</v>
      </c>
      <c r="B59" s="84"/>
      <c r="C59" s="84"/>
      <c r="D59" s="85"/>
      <c r="E59" s="7" t="s">
        <v>5</v>
      </c>
      <c r="F59" s="6">
        <v>1200</v>
      </c>
      <c r="G59" s="3"/>
    </row>
    <row r="60" spans="1:7" ht="15" customHeight="1">
      <c r="A60" s="193" t="s">
        <v>907</v>
      </c>
      <c r="B60" s="194"/>
      <c r="C60" s="194"/>
      <c r="D60" s="195"/>
      <c r="E60" s="7" t="s">
        <v>5</v>
      </c>
      <c r="F60" s="6">
        <v>1316</v>
      </c>
      <c r="G60" s="3"/>
    </row>
    <row r="61" spans="1:7" ht="15" customHeight="1">
      <c r="A61" s="83" t="s">
        <v>32</v>
      </c>
      <c r="B61" s="84"/>
      <c r="C61" s="84"/>
      <c r="D61" s="85"/>
      <c r="E61" s="7" t="s">
        <v>5</v>
      </c>
      <c r="F61" s="6">
        <v>1216</v>
      </c>
      <c r="G61" s="3"/>
    </row>
    <row r="62" spans="1:7" ht="15" customHeight="1">
      <c r="A62" s="193" t="s">
        <v>908</v>
      </c>
      <c r="B62" s="194"/>
      <c r="C62" s="194"/>
      <c r="D62" s="195"/>
      <c r="E62" s="7" t="s">
        <v>5</v>
      </c>
      <c r="F62" s="6">
        <v>1873</v>
      </c>
      <c r="G62" s="3"/>
    </row>
    <row r="63" spans="1:7" ht="15" customHeight="1">
      <c r="A63" s="83" t="s">
        <v>33</v>
      </c>
      <c r="B63" s="84"/>
      <c r="C63" s="84"/>
      <c r="D63" s="85"/>
      <c r="E63" s="7" t="s">
        <v>5</v>
      </c>
      <c r="F63" s="6">
        <v>1773</v>
      </c>
      <c r="G63" s="3"/>
    </row>
    <row r="64" spans="1:7" ht="15" customHeight="1">
      <c r="A64" s="83" t="s">
        <v>34</v>
      </c>
      <c r="B64" s="84"/>
      <c r="C64" s="84"/>
      <c r="D64" s="85"/>
      <c r="E64" s="7" t="s">
        <v>5</v>
      </c>
      <c r="F64" s="6">
        <v>1773</v>
      </c>
      <c r="G64" s="3"/>
    </row>
    <row r="65" spans="1:7" ht="15" customHeight="1">
      <c r="A65" s="83" t="s">
        <v>35</v>
      </c>
      <c r="B65" s="84"/>
      <c r="C65" s="84"/>
      <c r="D65" s="85"/>
      <c r="E65" s="7" t="s">
        <v>5</v>
      </c>
      <c r="F65" s="6">
        <v>1773</v>
      </c>
      <c r="G65" s="3"/>
    </row>
    <row r="66" spans="1:7" ht="15.75" customHeight="1">
      <c r="A66" s="138" t="s">
        <v>36</v>
      </c>
      <c r="B66" s="139"/>
      <c r="C66" s="139"/>
      <c r="D66" s="139"/>
      <c r="E66" s="139"/>
      <c r="F66" s="140"/>
      <c r="G66" s="3"/>
    </row>
    <row r="67" spans="1:7" ht="15" customHeight="1">
      <c r="A67" s="83" t="s">
        <v>37</v>
      </c>
      <c r="B67" s="84"/>
      <c r="C67" s="84"/>
      <c r="D67" s="85"/>
      <c r="E67" s="7" t="s">
        <v>5</v>
      </c>
      <c r="F67" s="6">
        <v>1849</v>
      </c>
      <c r="G67" s="3"/>
    </row>
    <row r="68" spans="1:7" ht="15" customHeight="1">
      <c r="A68" s="83" t="s">
        <v>38</v>
      </c>
      <c r="B68" s="84"/>
      <c r="C68" s="84"/>
      <c r="D68" s="85"/>
      <c r="E68" s="7" t="s">
        <v>5</v>
      </c>
      <c r="F68" s="6">
        <v>1897</v>
      </c>
      <c r="G68" s="3"/>
    </row>
    <row r="69" spans="1:7" ht="15.75" customHeight="1">
      <c r="A69" s="138" t="s">
        <v>39</v>
      </c>
      <c r="B69" s="139"/>
      <c r="C69" s="139"/>
      <c r="D69" s="139"/>
      <c r="E69" s="139"/>
      <c r="F69" s="140"/>
      <c r="G69" s="3"/>
    </row>
    <row r="70" spans="1:7" ht="22.5" customHeight="1">
      <c r="A70" s="83" t="s">
        <v>40</v>
      </c>
      <c r="B70" s="84"/>
      <c r="C70" s="84"/>
      <c r="D70" s="85"/>
      <c r="E70" s="7" t="s">
        <v>5</v>
      </c>
      <c r="F70" s="6">
        <v>1879</v>
      </c>
      <c r="G70" s="3"/>
    </row>
    <row r="71" spans="1:7" ht="15" customHeight="1">
      <c r="A71" s="95" t="s">
        <v>41</v>
      </c>
      <c r="B71" s="96"/>
      <c r="C71" s="96"/>
      <c r="D71" s="96"/>
      <c r="E71" s="96"/>
      <c r="F71" s="97"/>
      <c r="G71" s="3"/>
    </row>
    <row r="72" spans="1:7" ht="25.5" customHeight="1">
      <c r="A72" s="83" t="s">
        <v>42</v>
      </c>
      <c r="B72" s="84"/>
      <c r="C72" s="85"/>
      <c r="D72" s="189" t="s">
        <v>43</v>
      </c>
      <c r="E72" s="196"/>
      <c r="F72" s="190"/>
      <c r="G72" s="3"/>
    </row>
    <row r="73" spans="1:7" ht="15" customHeight="1">
      <c r="A73" s="83" t="s">
        <v>44</v>
      </c>
      <c r="B73" s="84"/>
      <c r="C73" s="85"/>
      <c r="D73" s="197"/>
      <c r="E73" s="198"/>
      <c r="F73" s="199"/>
      <c r="G73" s="3"/>
    </row>
    <row r="74" spans="1:7" ht="15" customHeight="1">
      <c r="A74" s="83" t="s">
        <v>45</v>
      </c>
      <c r="B74" s="84"/>
      <c r="C74" s="85"/>
      <c r="D74" s="191"/>
      <c r="E74" s="200"/>
      <c r="F74" s="192"/>
      <c r="G74" s="3"/>
    </row>
    <row r="75" spans="1:7" ht="15" customHeight="1">
      <c r="A75" s="95" t="s">
        <v>46</v>
      </c>
      <c r="B75" s="96"/>
      <c r="C75" s="96"/>
      <c r="D75" s="96"/>
      <c r="E75" s="96"/>
      <c r="F75" s="97"/>
      <c r="G75" s="3"/>
    </row>
    <row r="76" spans="1:7" ht="15" customHeight="1">
      <c r="A76" s="83" t="s">
        <v>47</v>
      </c>
      <c r="B76" s="84"/>
      <c r="C76" s="84"/>
      <c r="D76" s="85"/>
      <c r="E76" s="7" t="s">
        <v>5</v>
      </c>
      <c r="F76" s="6">
        <v>1299</v>
      </c>
      <c r="G76" s="3"/>
    </row>
    <row r="77" spans="1:7" ht="15" customHeight="1">
      <c r="A77" s="95" t="s">
        <v>48</v>
      </c>
      <c r="B77" s="96"/>
      <c r="C77" s="96"/>
      <c r="D77" s="96"/>
      <c r="E77" s="96"/>
      <c r="F77" s="97"/>
      <c r="G77" s="3"/>
    </row>
    <row r="78" spans="1:7" ht="15" customHeight="1">
      <c r="A78" s="83" t="s">
        <v>49</v>
      </c>
      <c r="B78" s="84"/>
      <c r="C78" s="84"/>
      <c r="D78" s="85"/>
      <c r="E78" s="7" t="s">
        <v>5</v>
      </c>
      <c r="F78" s="6">
        <v>860</v>
      </c>
      <c r="G78" s="3"/>
    </row>
    <row r="79" spans="1:7" ht="15" customHeight="1">
      <c r="A79" s="95" t="s">
        <v>50</v>
      </c>
      <c r="B79" s="96"/>
      <c r="C79" s="96"/>
      <c r="D79" s="96"/>
      <c r="E79" s="96"/>
      <c r="F79" s="97"/>
      <c r="G79" s="3"/>
    </row>
    <row r="80" spans="1:7" ht="15" customHeight="1">
      <c r="A80" s="83" t="s">
        <v>51</v>
      </c>
      <c r="B80" s="84"/>
      <c r="C80" s="84"/>
      <c r="D80" s="85"/>
      <c r="E80" s="7" t="s">
        <v>5</v>
      </c>
      <c r="F80" s="6">
        <v>221</v>
      </c>
      <c r="G80" s="3"/>
    </row>
    <row r="81" spans="1:7" ht="15" customHeight="1">
      <c r="A81" s="83" t="s">
        <v>52</v>
      </c>
      <c r="B81" s="84"/>
      <c r="C81" s="84"/>
      <c r="D81" s="85"/>
      <c r="E81" s="7" t="s">
        <v>5</v>
      </c>
      <c r="F81" s="6">
        <v>445</v>
      </c>
      <c r="G81" s="3"/>
    </row>
    <row r="82" spans="1:7" ht="15" customHeight="1">
      <c r="A82" s="95" t="s">
        <v>53</v>
      </c>
      <c r="B82" s="96"/>
      <c r="C82" s="96"/>
      <c r="D82" s="96"/>
      <c r="E82" s="96"/>
      <c r="F82" s="97"/>
      <c r="G82" s="3"/>
    </row>
    <row r="83" spans="1:7" ht="15" customHeight="1">
      <c r="A83" s="83" t="s">
        <v>54</v>
      </c>
      <c r="B83" s="84"/>
      <c r="C83" s="84"/>
      <c r="D83" s="85"/>
      <c r="E83" s="7" t="s">
        <v>5</v>
      </c>
      <c r="F83" s="6">
        <v>21</v>
      </c>
      <c r="G83" s="3"/>
    </row>
    <row r="84" spans="1:7" ht="15" customHeight="1">
      <c r="A84" s="83" t="s">
        <v>55</v>
      </c>
      <c r="B84" s="84"/>
      <c r="C84" s="84"/>
      <c r="D84" s="85"/>
      <c r="E84" s="7" t="s">
        <v>5</v>
      </c>
      <c r="F84" s="6">
        <v>35</v>
      </c>
      <c r="G84" s="3"/>
    </row>
    <row r="85" spans="1:7" ht="15" customHeight="1">
      <c r="A85" s="83" t="s">
        <v>398</v>
      </c>
      <c r="B85" s="84"/>
      <c r="C85" s="84"/>
      <c r="D85" s="85"/>
      <c r="E85" s="7" t="s">
        <v>5</v>
      </c>
      <c r="F85" s="6">
        <v>50</v>
      </c>
      <c r="G85" s="3"/>
    </row>
    <row r="86" spans="1:7" ht="15" customHeight="1">
      <c r="A86" s="83" t="s">
        <v>56</v>
      </c>
      <c r="B86" s="84"/>
      <c r="C86" s="84"/>
      <c r="D86" s="85"/>
      <c r="E86" s="7" t="s">
        <v>5</v>
      </c>
      <c r="F86" s="6">
        <v>55</v>
      </c>
      <c r="G86" s="3"/>
    </row>
    <row r="87" spans="1:7" ht="15">
      <c r="A87" s="83" t="s">
        <v>57</v>
      </c>
      <c r="B87" s="84"/>
      <c r="C87" s="84"/>
      <c r="D87" s="85"/>
      <c r="E87" s="7" t="s">
        <v>5</v>
      </c>
      <c r="F87" s="6">
        <v>35</v>
      </c>
      <c r="G87" s="3"/>
    </row>
    <row r="88" spans="1:7" ht="15" customHeight="1">
      <c r="A88" s="83" t="s">
        <v>58</v>
      </c>
      <c r="B88" s="84"/>
      <c r="C88" s="84"/>
      <c r="D88" s="85"/>
      <c r="E88" s="7" t="s">
        <v>5</v>
      </c>
      <c r="F88" s="6">
        <v>43</v>
      </c>
      <c r="G88" s="3"/>
    </row>
    <row r="89" spans="1:7" ht="15">
      <c r="A89" s="83" t="s">
        <v>59</v>
      </c>
      <c r="B89" s="84"/>
      <c r="C89" s="84"/>
      <c r="D89" s="85"/>
      <c r="E89" s="7" t="s">
        <v>5</v>
      </c>
      <c r="F89" s="6">
        <v>30</v>
      </c>
      <c r="G89" s="3"/>
    </row>
    <row r="90" spans="1:7" ht="15">
      <c r="A90" s="83" t="s">
        <v>60</v>
      </c>
      <c r="B90" s="84"/>
      <c r="C90" s="84"/>
      <c r="D90" s="85"/>
      <c r="E90" s="7" t="s">
        <v>5</v>
      </c>
      <c r="F90" s="6">
        <v>41</v>
      </c>
      <c r="G90" s="3"/>
    </row>
    <row r="91" spans="1:7" ht="15">
      <c r="A91" s="83" t="s">
        <v>61</v>
      </c>
      <c r="B91" s="84"/>
      <c r="C91" s="84"/>
      <c r="D91" s="85"/>
      <c r="E91" s="7" t="s">
        <v>5</v>
      </c>
      <c r="F91" s="6">
        <v>44</v>
      </c>
      <c r="G91" s="3"/>
    </row>
    <row r="92" spans="1:7" ht="15" customHeight="1">
      <c r="A92" s="83" t="s">
        <v>62</v>
      </c>
      <c r="B92" s="84"/>
      <c r="C92" s="84"/>
      <c r="D92" s="85"/>
      <c r="E92" s="7" t="s">
        <v>5</v>
      </c>
      <c r="F92" s="6">
        <v>161</v>
      </c>
      <c r="G92" s="3"/>
    </row>
    <row r="93" spans="1:7" ht="15" customHeight="1">
      <c r="A93" s="83" t="s">
        <v>63</v>
      </c>
      <c r="B93" s="84"/>
      <c r="C93" s="84"/>
      <c r="D93" s="85"/>
      <c r="E93" s="7" t="s">
        <v>5</v>
      </c>
      <c r="F93" s="6">
        <v>190</v>
      </c>
      <c r="G93" s="3"/>
    </row>
    <row r="94" spans="1:7" ht="22.5" customHeight="1">
      <c r="A94" s="83" t="s">
        <v>64</v>
      </c>
      <c r="B94" s="84"/>
      <c r="C94" s="84"/>
      <c r="D94" s="85"/>
      <c r="E94" s="7" t="s">
        <v>5</v>
      </c>
      <c r="F94" s="6">
        <v>6</v>
      </c>
      <c r="G94" s="3"/>
    </row>
    <row r="95" spans="1:7" ht="15" customHeight="1">
      <c r="A95" s="83" t="s">
        <v>65</v>
      </c>
      <c r="B95" s="84"/>
      <c r="C95" s="84"/>
      <c r="D95" s="85"/>
      <c r="E95" s="7" t="s">
        <v>5</v>
      </c>
      <c r="F95" s="6">
        <v>175</v>
      </c>
      <c r="G95" s="3"/>
    </row>
    <row r="96" spans="1:7" ht="15" customHeight="1">
      <c r="A96" s="83" t="s">
        <v>66</v>
      </c>
      <c r="B96" s="84"/>
      <c r="C96" s="84"/>
      <c r="D96" s="85"/>
      <c r="E96" s="7" t="s">
        <v>5</v>
      </c>
      <c r="F96" s="6">
        <v>422</v>
      </c>
      <c r="G96" s="3"/>
    </row>
    <row r="97" spans="1:7" ht="15">
      <c r="A97" s="83" t="s">
        <v>67</v>
      </c>
      <c r="B97" s="84"/>
      <c r="C97" s="84"/>
      <c r="D97" s="85"/>
      <c r="E97" s="7" t="s">
        <v>5</v>
      </c>
      <c r="F97" s="6" t="s">
        <v>68</v>
      </c>
      <c r="G97" s="3"/>
    </row>
    <row r="98" spans="1:7" ht="15">
      <c r="A98" s="83" t="s">
        <v>69</v>
      </c>
      <c r="B98" s="84"/>
      <c r="C98" s="84"/>
      <c r="D98" s="85"/>
      <c r="E98" s="7" t="s">
        <v>5</v>
      </c>
      <c r="F98" s="6" t="s">
        <v>68</v>
      </c>
      <c r="G98" s="3"/>
    </row>
    <row r="99" spans="1:7" ht="15.75" customHeight="1">
      <c r="A99" s="138" t="s">
        <v>70</v>
      </c>
      <c r="B99" s="139"/>
      <c r="C99" s="139"/>
      <c r="D99" s="139"/>
      <c r="E99" s="139"/>
      <c r="F99" s="140"/>
      <c r="G99" s="3"/>
    </row>
    <row r="100" spans="1:7" ht="15" customHeight="1">
      <c r="A100" s="83" t="s">
        <v>71</v>
      </c>
      <c r="B100" s="84"/>
      <c r="C100" s="84"/>
      <c r="D100" s="85"/>
      <c r="E100" s="8" t="s">
        <v>5</v>
      </c>
      <c r="F100" s="6">
        <v>159</v>
      </c>
      <c r="G100" s="3"/>
    </row>
    <row r="101" spans="1:7" ht="15" customHeight="1">
      <c r="A101" s="83" t="s">
        <v>72</v>
      </c>
      <c r="B101" s="84"/>
      <c r="C101" s="84"/>
      <c r="D101" s="85"/>
      <c r="E101" s="8" t="s">
        <v>5</v>
      </c>
      <c r="F101" s="6">
        <v>680</v>
      </c>
      <c r="G101" s="3"/>
    </row>
    <row r="102" spans="1:7" ht="23.25" customHeight="1">
      <c r="A102" s="83" t="s">
        <v>73</v>
      </c>
      <c r="B102" s="84"/>
      <c r="C102" s="84"/>
      <c r="D102" s="85"/>
      <c r="E102" s="8" t="s">
        <v>5</v>
      </c>
      <c r="F102" s="6">
        <v>730</v>
      </c>
      <c r="G102" s="3"/>
    </row>
    <row r="103" spans="1:7" ht="15" customHeight="1">
      <c r="A103" s="83" t="s">
        <v>74</v>
      </c>
      <c r="B103" s="85"/>
      <c r="C103" s="189" t="s">
        <v>75</v>
      </c>
      <c r="D103" s="190"/>
      <c r="E103" s="7" t="s">
        <v>5</v>
      </c>
      <c r="F103" s="6">
        <v>680</v>
      </c>
      <c r="G103" s="3"/>
    </row>
    <row r="104" spans="1:7" ht="23.25" customHeight="1">
      <c r="A104" s="86" t="s">
        <v>76</v>
      </c>
      <c r="B104" s="88"/>
      <c r="C104" s="191"/>
      <c r="D104" s="192"/>
      <c r="E104" s="7" t="s">
        <v>5</v>
      </c>
      <c r="F104" s="6">
        <v>730</v>
      </c>
      <c r="G104" s="3"/>
    </row>
    <row r="105" spans="1:7" ht="15" customHeight="1">
      <c r="A105" s="83" t="s">
        <v>77</v>
      </c>
      <c r="B105" s="84"/>
      <c r="C105" s="84"/>
      <c r="D105" s="85"/>
      <c r="E105" s="8" t="s">
        <v>5</v>
      </c>
      <c r="F105" s="6">
        <v>408</v>
      </c>
      <c r="G105" s="3"/>
    </row>
    <row r="106" spans="1:7" ht="15" customHeight="1">
      <c r="A106" s="83" t="s">
        <v>78</v>
      </c>
      <c r="B106" s="84"/>
      <c r="C106" s="84"/>
      <c r="D106" s="85"/>
      <c r="E106" s="8" t="s">
        <v>5</v>
      </c>
      <c r="F106" s="6">
        <v>490</v>
      </c>
      <c r="G106" s="3"/>
    </row>
    <row r="107" spans="1:7" ht="15" customHeight="1">
      <c r="A107" s="83" t="s">
        <v>79</v>
      </c>
      <c r="B107" s="84"/>
      <c r="C107" s="84"/>
      <c r="D107" s="85"/>
      <c r="E107" s="7" t="s">
        <v>5</v>
      </c>
      <c r="F107" s="6">
        <v>24</v>
      </c>
      <c r="G107" s="3"/>
    </row>
    <row r="108" spans="1:7" ht="15" customHeight="1">
      <c r="A108" s="83" t="s">
        <v>80</v>
      </c>
      <c r="B108" s="84"/>
      <c r="C108" s="84"/>
      <c r="D108" s="85"/>
      <c r="E108" s="7" t="s">
        <v>5</v>
      </c>
      <c r="F108" s="6">
        <v>28</v>
      </c>
      <c r="G108" s="3"/>
    </row>
    <row r="109" spans="1:7" ht="15" customHeight="1">
      <c r="A109" s="83" t="s">
        <v>81</v>
      </c>
      <c r="B109" s="84"/>
      <c r="C109" s="84"/>
      <c r="D109" s="85"/>
      <c r="E109" s="7" t="s">
        <v>5</v>
      </c>
      <c r="F109" s="6">
        <v>14</v>
      </c>
      <c r="G109" s="3"/>
    </row>
    <row r="110" spans="1:7" ht="15" customHeight="1">
      <c r="A110" s="83" t="s">
        <v>82</v>
      </c>
      <c r="B110" s="84"/>
      <c r="C110" s="84"/>
      <c r="D110" s="85"/>
      <c r="E110" s="7" t="s">
        <v>5</v>
      </c>
      <c r="F110" s="6">
        <v>92</v>
      </c>
      <c r="G110" s="3"/>
    </row>
    <row r="111" spans="1:7" ht="15" customHeight="1">
      <c r="A111" s="83" t="s">
        <v>83</v>
      </c>
      <c r="B111" s="84"/>
      <c r="C111" s="84"/>
      <c r="D111" s="85"/>
      <c r="E111" s="7" t="s">
        <v>5</v>
      </c>
      <c r="F111" s="6">
        <v>92</v>
      </c>
      <c r="G111" s="3"/>
    </row>
    <row r="112" spans="1:7" ht="15">
      <c r="A112" s="95" t="s">
        <v>84</v>
      </c>
      <c r="B112" s="96"/>
      <c r="C112" s="96"/>
      <c r="D112" s="96"/>
      <c r="E112" s="96"/>
      <c r="F112" s="97"/>
      <c r="G112" s="3"/>
    </row>
    <row r="113" spans="1:7" ht="15" customHeight="1">
      <c r="A113" s="83" t="s">
        <v>85</v>
      </c>
      <c r="B113" s="84"/>
      <c r="C113" s="84"/>
      <c r="D113" s="85"/>
      <c r="E113" s="7" t="s">
        <v>5</v>
      </c>
      <c r="F113" s="6">
        <v>2550</v>
      </c>
      <c r="G113" s="3"/>
    </row>
    <row r="114" spans="1:7" ht="20.25" customHeight="1">
      <c r="A114" s="83" t="s">
        <v>86</v>
      </c>
      <c r="B114" s="84"/>
      <c r="C114" s="84"/>
      <c r="D114" s="85"/>
      <c r="E114" s="7" t="s">
        <v>5</v>
      </c>
      <c r="F114" s="6">
        <v>195</v>
      </c>
      <c r="G114" s="3"/>
    </row>
    <row r="115" spans="1:7" ht="22.5" customHeight="1">
      <c r="A115" s="83" t="s">
        <v>87</v>
      </c>
      <c r="B115" s="84"/>
      <c r="C115" s="84"/>
      <c r="D115" s="85"/>
      <c r="E115" s="7" t="s">
        <v>5</v>
      </c>
      <c r="F115" s="6">
        <v>142</v>
      </c>
      <c r="G115" s="3"/>
    </row>
    <row r="116" spans="1:7" ht="15" customHeight="1">
      <c r="A116" s="95" t="s">
        <v>282</v>
      </c>
      <c r="B116" s="96"/>
      <c r="C116" s="96"/>
      <c r="D116" s="96"/>
      <c r="E116" s="96"/>
      <c r="F116" s="96"/>
      <c r="G116" s="97"/>
    </row>
    <row r="117" spans="1:7" ht="19.5" customHeight="1">
      <c r="A117" s="98" t="s">
        <v>283</v>
      </c>
      <c r="B117" s="106"/>
      <c r="C117" s="106"/>
      <c r="D117" s="99"/>
      <c r="E117" s="7" t="s">
        <v>5</v>
      </c>
      <c r="F117" s="6">
        <v>16929</v>
      </c>
      <c r="G117" s="3"/>
    </row>
    <row r="118" spans="1:7" ht="18" customHeight="1">
      <c r="A118" s="98" t="s">
        <v>284</v>
      </c>
      <c r="B118" s="106"/>
      <c r="C118" s="106"/>
      <c r="D118" s="99"/>
      <c r="E118" s="7" t="s">
        <v>5</v>
      </c>
      <c r="F118" s="6">
        <v>18579</v>
      </c>
      <c r="G118" s="3"/>
    </row>
    <row r="119" spans="1:7" ht="15.75" customHeight="1">
      <c r="A119" s="98" t="s">
        <v>285</v>
      </c>
      <c r="B119" s="106"/>
      <c r="C119" s="106"/>
      <c r="D119" s="99"/>
      <c r="E119" s="7" t="s">
        <v>5</v>
      </c>
      <c r="F119" s="6">
        <v>1672</v>
      </c>
      <c r="G119" s="3"/>
    </row>
    <row r="120" spans="1:7" ht="15" customHeight="1">
      <c r="A120" s="95" t="s">
        <v>88</v>
      </c>
      <c r="B120" s="96"/>
      <c r="C120" s="96"/>
      <c r="D120" s="96"/>
      <c r="E120" s="96"/>
      <c r="F120" s="97"/>
      <c r="G120" s="3"/>
    </row>
    <row r="121" spans="1:14" s="23" customFormat="1" ht="15" customHeight="1">
      <c r="A121" s="92" t="s">
        <v>286</v>
      </c>
      <c r="B121" s="93"/>
      <c r="C121" s="93"/>
      <c r="D121" s="93"/>
      <c r="E121" s="93"/>
      <c r="F121" s="93"/>
      <c r="G121" s="94"/>
      <c r="H121" s="32"/>
      <c r="I121" s="33"/>
      <c r="J121" s="33"/>
      <c r="K121" s="33"/>
      <c r="L121" s="33"/>
      <c r="M121" s="33"/>
      <c r="N121" s="33"/>
    </row>
    <row r="122" spans="1:7" ht="15" customHeight="1">
      <c r="A122" s="98" t="s">
        <v>287</v>
      </c>
      <c r="B122" s="99"/>
      <c r="C122" s="24" t="s">
        <v>89</v>
      </c>
      <c r="D122" s="109" t="s">
        <v>90</v>
      </c>
      <c r="E122" s="25" t="s">
        <v>5</v>
      </c>
      <c r="F122" s="26">
        <v>820</v>
      </c>
      <c r="G122" s="26">
        <f aca="true" t="shared" si="0" ref="G122:G185">ROUNDUP(F122*1.1,0)</f>
        <v>902</v>
      </c>
    </row>
    <row r="123" spans="1:7" ht="15" customHeight="1">
      <c r="A123" s="98" t="s">
        <v>288</v>
      </c>
      <c r="B123" s="99"/>
      <c r="C123" s="24" t="s">
        <v>289</v>
      </c>
      <c r="D123" s="110"/>
      <c r="E123" s="25" t="s">
        <v>5</v>
      </c>
      <c r="F123" s="26">
        <v>950</v>
      </c>
      <c r="G123" s="26">
        <f t="shared" si="0"/>
        <v>1045</v>
      </c>
    </row>
    <row r="124" spans="1:7" ht="15" customHeight="1">
      <c r="A124" s="98" t="s">
        <v>290</v>
      </c>
      <c r="B124" s="99"/>
      <c r="C124" s="24" t="s">
        <v>291</v>
      </c>
      <c r="D124" s="110"/>
      <c r="E124" s="25" t="s">
        <v>5</v>
      </c>
      <c r="F124" s="26">
        <v>920</v>
      </c>
      <c r="G124" s="26">
        <f t="shared" si="0"/>
        <v>1012</v>
      </c>
    </row>
    <row r="125" spans="1:7" ht="15.75" customHeight="1">
      <c r="A125" s="98" t="s">
        <v>292</v>
      </c>
      <c r="B125" s="99"/>
      <c r="C125" s="24" t="s">
        <v>293</v>
      </c>
      <c r="D125" s="110"/>
      <c r="E125" s="25" t="s">
        <v>5</v>
      </c>
      <c r="F125" s="26">
        <v>778</v>
      </c>
      <c r="G125" s="26">
        <f t="shared" si="0"/>
        <v>856</v>
      </c>
    </row>
    <row r="126" spans="1:7" ht="24.75" customHeight="1">
      <c r="A126" s="27" t="s">
        <v>294</v>
      </c>
      <c r="B126" s="109" t="s">
        <v>295</v>
      </c>
      <c r="C126" s="24" t="s">
        <v>296</v>
      </c>
      <c r="D126" s="110"/>
      <c r="E126" s="25" t="s">
        <v>5</v>
      </c>
      <c r="F126" s="26">
        <v>1032</v>
      </c>
      <c r="G126" s="26">
        <f t="shared" si="0"/>
        <v>1136</v>
      </c>
    </row>
    <row r="127" spans="1:7" ht="22.5" customHeight="1">
      <c r="A127" s="27" t="s">
        <v>297</v>
      </c>
      <c r="B127" s="110"/>
      <c r="C127" s="24" t="s">
        <v>298</v>
      </c>
      <c r="D127" s="110"/>
      <c r="E127" s="25" t="s">
        <v>5</v>
      </c>
      <c r="F127" s="26">
        <v>985</v>
      </c>
      <c r="G127" s="26">
        <f t="shared" si="0"/>
        <v>1084</v>
      </c>
    </row>
    <row r="128" spans="1:7" ht="22.5" customHeight="1">
      <c r="A128" s="27" t="s">
        <v>299</v>
      </c>
      <c r="B128" s="110"/>
      <c r="C128" s="24" t="s">
        <v>293</v>
      </c>
      <c r="D128" s="110"/>
      <c r="E128" s="25" t="s">
        <v>5</v>
      </c>
      <c r="F128" s="26">
        <v>1056</v>
      </c>
      <c r="G128" s="26">
        <f t="shared" si="0"/>
        <v>1162</v>
      </c>
    </row>
    <row r="129" spans="1:7" ht="22.5">
      <c r="A129" s="27" t="s">
        <v>300</v>
      </c>
      <c r="B129" s="110"/>
      <c r="C129" s="24" t="s">
        <v>296</v>
      </c>
      <c r="D129" s="110"/>
      <c r="E129" s="25" t="s">
        <v>5</v>
      </c>
      <c r="F129" s="26">
        <v>1231</v>
      </c>
      <c r="G129" s="26">
        <f t="shared" si="0"/>
        <v>1355</v>
      </c>
    </row>
    <row r="130" spans="1:7" ht="22.5">
      <c r="A130" s="27" t="s">
        <v>301</v>
      </c>
      <c r="B130" s="110"/>
      <c r="C130" s="24" t="s">
        <v>298</v>
      </c>
      <c r="D130" s="110"/>
      <c r="E130" s="25" t="s">
        <v>5</v>
      </c>
      <c r="F130" s="26">
        <v>1121</v>
      </c>
      <c r="G130" s="26">
        <f t="shared" si="0"/>
        <v>1234</v>
      </c>
    </row>
    <row r="131" spans="1:7" ht="22.5">
      <c r="A131" s="27" t="s">
        <v>302</v>
      </c>
      <c r="B131" s="111"/>
      <c r="C131" s="24" t="s">
        <v>293</v>
      </c>
      <c r="D131" s="111"/>
      <c r="E131" s="25" t="s">
        <v>5</v>
      </c>
      <c r="F131" s="26">
        <v>1231</v>
      </c>
      <c r="G131" s="26">
        <f t="shared" si="0"/>
        <v>1355</v>
      </c>
    </row>
    <row r="132" spans="1:7" ht="15" customHeight="1">
      <c r="A132" s="98" t="s">
        <v>303</v>
      </c>
      <c r="B132" s="106"/>
      <c r="C132" s="99"/>
      <c r="D132" s="112" t="s">
        <v>91</v>
      </c>
      <c r="E132" s="25" t="s">
        <v>5</v>
      </c>
      <c r="F132" s="26">
        <v>1061</v>
      </c>
      <c r="G132" s="26">
        <f t="shared" si="0"/>
        <v>1168</v>
      </c>
    </row>
    <row r="133" spans="1:7" ht="15" customHeight="1">
      <c r="A133" s="98" t="s">
        <v>304</v>
      </c>
      <c r="B133" s="106"/>
      <c r="C133" s="99"/>
      <c r="D133" s="112"/>
      <c r="E133" s="25" t="s">
        <v>5</v>
      </c>
      <c r="F133" s="26">
        <v>1273</v>
      </c>
      <c r="G133" s="26">
        <f t="shared" si="0"/>
        <v>1401</v>
      </c>
    </row>
    <row r="134" spans="1:7" ht="15" customHeight="1">
      <c r="A134" s="98" t="s">
        <v>305</v>
      </c>
      <c r="B134" s="106"/>
      <c r="C134" s="99"/>
      <c r="D134" s="112"/>
      <c r="E134" s="25" t="s">
        <v>5</v>
      </c>
      <c r="F134" s="26">
        <v>1315</v>
      </c>
      <c r="G134" s="26">
        <f t="shared" si="0"/>
        <v>1447</v>
      </c>
    </row>
    <row r="135" spans="1:7" ht="15" customHeight="1">
      <c r="A135" s="92" t="s">
        <v>306</v>
      </c>
      <c r="B135" s="93"/>
      <c r="C135" s="93"/>
      <c r="D135" s="93"/>
      <c r="E135" s="93"/>
      <c r="F135" s="93"/>
      <c r="G135" s="94"/>
    </row>
    <row r="136" spans="1:7" ht="24" customHeight="1">
      <c r="A136" s="27" t="s">
        <v>307</v>
      </c>
      <c r="B136" s="28" t="s">
        <v>308</v>
      </c>
      <c r="C136" s="24" t="s">
        <v>309</v>
      </c>
      <c r="D136" s="109" t="s">
        <v>90</v>
      </c>
      <c r="E136" s="25" t="s">
        <v>5</v>
      </c>
      <c r="F136" s="26">
        <v>1374</v>
      </c>
      <c r="G136" s="26">
        <f>ROUNDUP(F136*1.1,0)</f>
        <v>1512</v>
      </c>
    </row>
    <row r="137" spans="1:7" ht="23.25" customHeight="1">
      <c r="A137" s="27" t="s">
        <v>310</v>
      </c>
      <c r="B137" s="28" t="s">
        <v>308</v>
      </c>
      <c r="C137" s="24" t="s">
        <v>311</v>
      </c>
      <c r="D137" s="110"/>
      <c r="E137" s="25" t="s">
        <v>5</v>
      </c>
      <c r="F137" s="26">
        <v>1198</v>
      </c>
      <c r="G137" s="26">
        <f>ROUNDUP(F137*1.1,0)</f>
        <v>1318</v>
      </c>
    </row>
    <row r="138" spans="1:7" ht="23.25" customHeight="1">
      <c r="A138" s="27" t="s">
        <v>312</v>
      </c>
      <c r="B138" s="28" t="s">
        <v>308</v>
      </c>
      <c r="C138" s="24" t="s">
        <v>313</v>
      </c>
      <c r="D138" s="110"/>
      <c r="E138" s="25" t="s">
        <v>5</v>
      </c>
      <c r="F138" s="26">
        <v>1374</v>
      </c>
      <c r="G138" s="26">
        <f>ROUNDUP(F138*1.1,0)</f>
        <v>1512</v>
      </c>
    </row>
    <row r="139" spans="1:7" ht="23.25" customHeight="1">
      <c r="A139" s="27" t="s">
        <v>314</v>
      </c>
      <c r="B139" s="28" t="s">
        <v>315</v>
      </c>
      <c r="C139" s="24" t="s">
        <v>311</v>
      </c>
      <c r="D139" s="110"/>
      <c r="E139" s="25" t="s">
        <v>5</v>
      </c>
      <c r="F139" s="26">
        <v>1379</v>
      </c>
      <c r="G139" s="26">
        <f>ROUNDUP(F139*1.1,0)</f>
        <v>1517</v>
      </c>
    </row>
    <row r="140" spans="1:7" ht="23.25" customHeight="1">
      <c r="A140" s="27" t="s">
        <v>316</v>
      </c>
      <c r="B140" s="28" t="s">
        <v>317</v>
      </c>
      <c r="C140" s="24" t="s">
        <v>318</v>
      </c>
      <c r="D140" s="111"/>
      <c r="E140" s="25" t="s">
        <v>5</v>
      </c>
      <c r="F140" s="26">
        <v>1631</v>
      </c>
      <c r="G140" s="26">
        <f>ROUNDUP(F140*1.1,0)</f>
        <v>1795</v>
      </c>
    </row>
    <row r="141" spans="1:7" ht="16.5" customHeight="1">
      <c r="A141" s="92" t="s">
        <v>319</v>
      </c>
      <c r="B141" s="93"/>
      <c r="C141" s="93"/>
      <c r="D141" s="93"/>
      <c r="E141" s="93"/>
      <c r="F141" s="93"/>
      <c r="G141" s="94"/>
    </row>
    <row r="142" spans="1:7" ht="23.25" customHeight="1">
      <c r="A142" s="98" t="s">
        <v>320</v>
      </c>
      <c r="B142" s="99"/>
      <c r="C142" s="24" t="s">
        <v>89</v>
      </c>
      <c r="D142" s="109" t="s">
        <v>90</v>
      </c>
      <c r="E142" s="25" t="s">
        <v>5</v>
      </c>
      <c r="F142" s="26">
        <f aca="true" t="shared" si="1" ref="F142:F151">F122</f>
        <v>820</v>
      </c>
      <c r="G142" s="26">
        <f t="shared" si="0"/>
        <v>902</v>
      </c>
    </row>
    <row r="143" spans="1:7" ht="23.25" customHeight="1">
      <c r="A143" s="98" t="s">
        <v>321</v>
      </c>
      <c r="B143" s="99"/>
      <c r="C143" s="24" t="s">
        <v>289</v>
      </c>
      <c r="D143" s="110"/>
      <c r="E143" s="25" t="s">
        <v>5</v>
      </c>
      <c r="F143" s="26">
        <f t="shared" si="1"/>
        <v>950</v>
      </c>
      <c r="G143" s="26">
        <f t="shared" si="0"/>
        <v>1045</v>
      </c>
    </row>
    <row r="144" spans="1:7" ht="23.25" customHeight="1">
      <c r="A144" s="98" t="s">
        <v>322</v>
      </c>
      <c r="B144" s="99"/>
      <c r="C144" s="24" t="s">
        <v>291</v>
      </c>
      <c r="D144" s="110"/>
      <c r="E144" s="25" t="s">
        <v>5</v>
      </c>
      <c r="F144" s="26">
        <f t="shared" si="1"/>
        <v>920</v>
      </c>
      <c r="G144" s="26">
        <f t="shared" si="0"/>
        <v>1012</v>
      </c>
    </row>
    <row r="145" spans="1:7" ht="23.25" customHeight="1">
      <c r="A145" s="98" t="s">
        <v>323</v>
      </c>
      <c r="B145" s="99"/>
      <c r="C145" s="24" t="s">
        <v>324</v>
      </c>
      <c r="D145" s="111"/>
      <c r="E145" s="25" t="s">
        <v>5</v>
      </c>
      <c r="F145" s="26">
        <f t="shared" si="1"/>
        <v>778</v>
      </c>
      <c r="G145" s="26">
        <f t="shared" si="0"/>
        <v>856</v>
      </c>
    </row>
    <row r="146" spans="1:7" ht="24.75" customHeight="1">
      <c r="A146" s="27" t="s">
        <v>325</v>
      </c>
      <c r="B146" s="109" t="s">
        <v>295</v>
      </c>
      <c r="C146" s="24" t="s">
        <v>296</v>
      </c>
      <c r="D146" s="109" t="s">
        <v>90</v>
      </c>
      <c r="E146" s="25" t="s">
        <v>5</v>
      </c>
      <c r="F146" s="26">
        <f t="shared" si="1"/>
        <v>1032</v>
      </c>
      <c r="G146" s="26">
        <f t="shared" si="0"/>
        <v>1136</v>
      </c>
    </row>
    <row r="147" spans="1:7" ht="23.25" customHeight="1">
      <c r="A147" s="27" t="s">
        <v>326</v>
      </c>
      <c r="B147" s="107"/>
      <c r="C147" s="24" t="s">
        <v>298</v>
      </c>
      <c r="D147" s="110"/>
      <c r="E147" s="25" t="s">
        <v>5</v>
      </c>
      <c r="F147" s="26">
        <f t="shared" si="1"/>
        <v>985</v>
      </c>
      <c r="G147" s="26">
        <f t="shared" si="0"/>
        <v>1084</v>
      </c>
    </row>
    <row r="148" spans="1:7" ht="23.25" customHeight="1">
      <c r="A148" s="27" t="s">
        <v>327</v>
      </c>
      <c r="B148" s="107"/>
      <c r="C148" s="24" t="s">
        <v>324</v>
      </c>
      <c r="D148" s="110"/>
      <c r="E148" s="25" t="s">
        <v>5</v>
      </c>
      <c r="F148" s="26">
        <f t="shared" si="1"/>
        <v>1056</v>
      </c>
      <c r="G148" s="26">
        <f t="shared" si="0"/>
        <v>1162</v>
      </c>
    </row>
    <row r="149" spans="1:7" ht="22.5">
      <c r="A149" s="27" t="s">
        <v>328</v>
      </c>
      <c r="B149" s="107"/>
      <c r="C149" s="24" t="s">
        <v>296</v>
      </c>
      <c r="D149" s="110"/>
      <c r="E149" s="25" t="s">
        <v>5</v>
      </c>
      <c r="F149" s="26">
        <f t="shared" si="1"/>
        <v>1231</v>
      </c>
      <c r="G149" s="26">
        <f t="shared" si="0"/>
        <v>1355</v>
      </c>
    </row>
    <row r="150" spans="1:7" ht="22.5">
      <c r="A150" s="27" t="s">
        <v>329</v>
      </c>
      <c r="B150" s="107"/>
      <c r="C150" s="24" t="s">
        <v>298</v>
      </c>
      <c r="D150" s="110"/>
      <c r="E150" s="25" t="s">
        <v>5</v>
      </c>
      <c r="F150" s="26">
        <f t="shared" si="1"/>
        <v>1121</v>
      </c>
      <c r="G150" s="26">
        <f t="shared" si="0"/>
        <v>1234</v>
      </c>
    </row>
    <row r="151" spans="1:7" ht="22.5">
      <c r="A151" s="27" t="s">
        <v>330</v>
      </c>
      <c r="B151" s="107"/>
      <c r="C151" s="24" t="s">
        <v>324</v>
      </c>
      <c r="D151" s="111"/>
      <c r="E151" s="25" t="s">
        <v>5</v>
      </c>
      <c r="F151" s="26">
        <f t="shared" si="1"/>
        <v>1231</v>
      </c>
      <c r="G151" s="26">
        <f t="shared" si="0"/>
        <v>1355</v>
      </c>
    </row>
    <row r="152" spans="1:7" ht="15" customHeight="1">
      <c r="A152" s="98" t="s">
        <v>331</v>
      </c>
      <c r="B152" s="106"/>
      <c r="C152" s="99"/>
      <c r="D152" s="112" t="s">
        <v>91</v>
      </c>
      <c r="E152" s="25" t="s">
        <v>5</v>
      </c>
      <c r="F152" s="26">
        <v>989</v>
      </c>
      <c r="G152" s="26">
        <f t="shared" si="0"/>
        <v>1088</v>
      </c>
    </row>
    <row r="153" spans="1:7" ht="19.5" customHeight="1">
      <c r="A153" s="98" t="s">
        <v>332</v>
      </c>
      <c r="B153" s="106"/>
      <c r="C153" s="99"/>
      <c r="D153" s="112"/>
      <c r="E153" s="25" t="s">
        <v>5</v>
      </c>
      <c r="F153" s="26">
        <v>1211</v>
      </c>
      <c r="G153" s="26">
        <f t="shared" si="0"/>
        <v>1333</v>
      </c>
    </row>
    <row r="154" spans="1:7" ht="16.5" customHeight="1">
      <c r="A154" s="98" t="s">
        <v>333</v>
      </c>
      <c r="B154" s="106"/>
      <c r="C154" s="99"/>
      <c r="D154" s="112"/>
      <c r="E154" s="25" t="s">
        <v>5</v>
      </c>
      <c r="F154" s="26">
        <v>1252</v>
      </c>
      <c r="G154" s="26">
        <f t="shared" si="0"/>
        <v>1378</v>
      </c>
    </row>
    <row r="155" spans="1:7" ht="15" customHeight="1">
      <c r="A155" s="92" t="s">
        <v>334</v>
      </c>
      <c r="B155" s="93"/>
      <c r="C155" s="93"/>
      <c r="D155" s="93"/>
      <c r="E155" s="93"/>
      <c r="F155" s="93"/>
      <c r="G155" s="94"/>
    </row>
    <row r="156" spans="1:7" ht="15" customHeight="1">
      <c r="A156" s="98" t="s">
        <v>335</v>
      </c>
      <c r="B156" s="99"/>
      <c r="C156" s="24" t="s">
        <v>289</v>
      </c>
      <c r="D156" s="109" t="s">
        <v>90</v>
      </c>
      <c r="E156" s="25" t="s">
        <v>5</v>
      </c>
      <c r="F156" s="26">
        <v>1049</v>
      </c>
      <c r="G156" s="26">
        <f t="shared" si="0"/>
        <v>1154</v>
      </c>
    </row>
    <row r="157" spans="1:7" ht="15" customHeight="1">
      <c r="A157" s="98" t="s">
        <v>336</v>
      </c>
      <c r="B157" s="99"/>
      <c r="C157" s="24" t="s">
        <v>291</v>
      </c>
      <c r="D157" s="110"/>
      <c r="E157" s="25" t="s">
        <v>5</v>
      </c>
      <c r="F157" s="26">
        <v>989</v>
      </c>
      <c r="G157" s="26">
        <f t="shared" si="0"/>
        <v>1088</v>
      </c>
    </row>
    <row r="158" spans="1:7" ht="15" customHeight="1">
      <c r="A158" s="98" t="s">
        <v>337</v>
      </c>
      <c r="B158" s="99"/>
      <c r="C158" s="24" t="s">
        <v>324</v>
      </c>
      <c r="D158" s="110"/>
      <c r="E158" s="25" t="s">
        <v>5</v>
      </c>
      <c r="F158" s="26">
        <f>F156</f>
        <v>1049</v>
      </c>
      <c r="G158" s="26">
        <f t="shared" si="0"/>
        <v>1154</v>
      </c>
    </row>
    <row r="159" spans="1:7" ht="22.5" customHeight="1">
      <c r="A159" s="27" t="s">
        <v>338</v>
      </c>
      <c r="B159" s="109" t="s">
        <v>295</v>
      </c>
      <c r="C159" s="24" t="s">
        <v>296</v>
      </c>
      <c r="D159" s="110"/>
      <c r="E159" s="25" t="s">
        <v>5</v>
      </c>
      <c r="F159" s="26">
        <v>1165</v>
      </c>
      <c r="G159" s="26">
        <f t="shared" si="0"/>
        <v>1282</v>
      </c>
    </row>
    <row r="160" spans="1:7" ht="24" customHeight="1">
      <c r="A160" s="27" t="s">
        <v>339</v>
      </c>
      <c r="B160" s="110"/>
      <c r="C160" s="24" t="s">
        <v>298</v>
      </c>
      <c r="D160" s="110"/>
      <c r="E160" s="25" t="s">
        <v>5</v>
      </c>
      <c r="F160" s="26">
        <v>1085</v>
      </c>
      <c r="G160" s="26">
        <f t="shared" si="0"/>
        <v>1194</v>
      </c>
    </row>
    <row r="161" spans="1:7" ht="24.75" customHeight="1">
      <c r="A161" s="27" t="s">
        <v>340</v>
      </c>
      <c r="B161" s="110"/>
      <c r="C161" s="24" t="s">
        <v>324</v>
      </c>
      <c r="D161" s="110"/>
      <c r="E161" s="25" t="s">
        <v>5</v>
      </c>
      <c r="F161" s="26">
        <v>1077</v>
      </c>
      <c r="G161" s="26">
        <f t="shared" si="0"/>
        <v>1185</v>
      </c>
    </row>
    <row r="162" spans="1:7" ht="22.5">
      <c r="A162" s="27" t="s">
        <v>341</v>
      </c>
      <c r="B162" s="110"/>
      <c r="C162" s="24" t="s">
        <v>296</v>
      </c>
      <c r="D162" s="110"/>
      <c r="E162" s="25" t="s">
        <v>5</v>
      </c>
      <c r="F162" s="26">
        <v>1231</v>
      </c>
      <c r="G162" s="26">
        <f t="shared" si="0"/>
        <v>1355</v>
      </c>
    </row>
    <row r="163" spans="1:7" ht="22.5">
      <c r="A163" s="27" t="s">
        <v>342</v>
      </c>
      <c r="B163" s="110"/>
      <c r="C163" s="24" t="s">
        <v>298</v>
      </c>
      <c r="D163" s="110"/>
      <c r="E163" s="25" t="s">
        <v>5</v>
      </c>
      <c r="F163" s="26">
        <v>1121</v>
      </c>
      <c r="G163" s="26">
        <f t="shared" si="0"/>
        <v>1234</v>
      </c>
    </row>
    <row r="164" spans="1:7" ht="22.5">
      <c r="A164" s="27" t="s">
        <v>343</v>
      </c>
      <c r="B164" s="111"/>
      <c r="C164" s="24" t="s">
        <v>324</v>
      </c>
      <c r="D164" s="111"/>
      <c r="E164" s="25" t="s">
        <v>5</v>
      </c>
      <c r="F164" s="26">
        <f>F162</f>
        <v>1231</v>
      </c>
      <c r="G164" s="26">
        <f t="shared" si="0"/>
        <v>1355</v>
      </c>
    </row>
    <row r="165" spans="1:7" ht="15" customHeight="1">
      <c r="A165" s="98" t="s">
        <v>344</v>
      </c>
      <c r="B165" s="106"/>
      <c r="C165" s="99"/>
      <c r="D165" s="188" t="s">
        <v>91</v>
      </c>
      <c r="E165" s="25" t="s">
        <v>5</v>
      </c>
      <c r="F165" s="26">
        <v>1102</v>
      </c>
      <c r="G165" s="26">
        <f t="shared" si="0"/>
        <v>1213</v>
      </c>
    </row>
    <row r="166" spans="1:7" ht="15" customHeight="1">
      <c r="A166" s="98" t="s">
        <v>345</v>
      </c>
      <c r="B166" s="106"/>
      <c r="C166" s="99"/>
      <c r="D166" s="107"/>
      <c r="E166" s="25" t="s">
        <v>5</v>
      </c>
      <c r="F166" s="26">
        <v>1318</v>
      </c>
      <c r="G166" s="26">
        <f t="shared" si="0"/>
        <v>1450</v>
      </c>
    </row>
    <row r="167" spans="1:7" ht="15" customHeight="1">
      <c r="A167" s="98" t="s">
        <v>346</v>
      </c>
      <c r="B167" s="106"/>
      <c r="C167" s="99"/>
      <c r="D167" s="107"/>
      <c r="E167" s="25" t="s">
        <v>5</v>
      </c>
      <c r="F167" s="26">
        <v>1364</v>
      </c>
      <c r="G167" s="26">
        <f t="shared" si="0"/>
        <v>1501</v>
      </c>
    </row>
    <row r="168" spans="1:7" ht="23.25" customHeight="1">
      <c r="A168" s="98" t="s">
        <v>347</v>
      </c>
      <c r="B168" s="106"/>
      <c r="C168" s="99"/>
      <c r="D168" s="107"/>
      <c r="E168" s="25" t="s">
        <v>5</v>
      </c>
      <c r="F168" s="26">
        <v>1663</v>
      </c>
      <c r="G168" s="26">
        <f t="shared" si="0"/>
        <v>1830</v>
      </c>
    </row>
    <row r="169" spans="1:7" ht="15" customHeight="1">
      <c r="A169" s="98" t="s">
        <v>92</v>
      </c>
      <c r="B169" s="106"/>
      <c r="C169" s="99"/>
      <c r="D169" s="108"/>
      <c r="E169" s="25" t="s">
        <v>5</v>
      </c>
      <c r="F169" s="26">
        <v>2648</v>
      </c>
      <c r="G169" s="26">
        <f t="shared" si="0"/>
        <v>2913</v>
      </c>
    </row>
    <row r="170" spans="1:7" ht="15" customHeight="1">
      <c r="A170" s="182" t="s">
        <v>388</v>
      </c>
      <c r="B170" s="183"/>
      <c r="C170" s="184"/>
      <c r="D170" s="29"/>
      <c r="E170" s="25" t="s">
        <v>5</v>
      </c>
      <c r="F170" s="26" t="s">
        <v>387</v>
      </c>
      <c r="G170" s="26"/>
    </row>
    <row r="171" spans="1:7" ht="15" customHeight="1">
      <c r="A171" s="92" t="s">
        <v>348</v>
      </c>
      <c r="B171" s="93"/>
      <c r="C171" s="93"/>
      <c r="D171" s="93"/>
      <c r="E171" s="93"/>
      <c r="F171" s="93"/>
      <c r="G171" s="94"/>
    </row>
    <row r="172" spans="1:7" ht="23.25" customHeight="1">
      <c r="A172" s="27" t="s">
        <v>349</v>
      </c>
      <c r="B172" s="28" t="s">
        <v>308</v>
      </c>
      <c r="C172" s="24" t="s">
        <v>350</v>
      </c>
      <c r="D172" s="109" t="s">
        <v>90</v>
      </c>
      <c r="E172" s="25" t="s">
        <v>5</v>
      </c>
      <c r="F172" s="26">
        <v>1242</v>
      </c>
      <c r="G172" s="26">
        <f t="shared" si="0"/>
        <v>1367</v>
      </c>
    </row>
    <row r="173" spans="1:7" ht="23.25" customHeight="1">
      <c r="A173" s="27" t="s">
        <v>351</v>
      </c>
      <c r="B173" s="28" t="s">
        <v>308</v>
      </c>
      <c r="C173" s="24" t="s">
        <v>352</v>
      </c>
      <c r="D173" s="110"/>
      <c r="E173" s="25" t="s">
        <v>5</v>
      </c>
      <c r="F173" s="26">
        <v>1100</v>
      </c>
      <c r="G173" s="26">
        <f t="shared" si="0"/>
        <v>1210</v>
      </c>
    </row>
    <row r="174" spans="1:7" ht="24.75" customHeight="1">
      <c r="A174" s="27" t="s">
        <v>353</v>
      </c>
      <c r="B174" s="28" t="s">
        <v>308</v>
      </c>
      <c r="C174" s="24" t="s">
        <v>354</v>
      </c>
      <c r="D174" s="110"/>
      <c r="E174" s="25" t="s">
        <v>5</v>
      </c>
      <c r="F174" s="26">
        <v>1242</v>
      </c>
      <c r="G174" s="26">
        <f t="shared" si="0"/>
        <v>1367</v>
      </c>
    </row>
    <row r="175" spans="1:7" ht="25.5" customHeight="1">
      <c r="A175" s="27" t="s">
        <v>355</v>
      </c>
      <c r="B175" s="28" t="s">
        <v>315</v>
      </c>
      <c r="C175" s="24" t="s">
        <v>352</v>
      </c>
      <c r="D175" s="110"/>
      <c r="E175" s="25" t="s">
        <v>5</v>
      </c>
      <c r="F175" s="26">
        <v>1252</v>
      </c>
      <c r="G175" s="26">
        <f t="shared" si="0"/>
        <v>1378</v>
      </c>
    </row>
    <row r="176" spans="1:7" ht="25.5" customHeight="1">
      <c r="A176" s="27" t="s">
        <v>356</v>
      </c>
      <c r="B176" s="28" t="s">
        <v>357</v>
      </c>
      <c r="C176" s="24" t="s">
        <v>352</v>
      </c>
      <c r="D176" s="111"/>
      <c r="E176" s="25" t="s">
        <v>5</v>
      </c>
      <c r="F176" s="26">
        <v>1481</v>
      </c>
      <c r="G176" s="26">
        <f t="shared" si="0"/>
        <v>1630</v>
      </c>
    </row>
    <row r="177" spans="1:7" ht="15" customHeight="1">
      <c r="A177" s="92" t="s">
        <v>358</v>
      </c>
      <c r="B177" s="93"/>
      <c r="C177" s="93"/>
      <c r="D177" s="93"/>
      <c r="E177" s="93"/>
      <c r="F177" s="93"/>
      <c r="G177" s="94"/>
    </row>
    <row r="178" spans="1:7" ht="24.75" customHeight="1">
      <c r="A178" s="98" t="s">
        <v>359</v>
      </c>
      <c r="B178" s="99"/>
      <c r="C178" s="24" t="s">
        <v>373</v>
      </c>
      <c r="D178" s="30" t="s">
        <v>90</v>
      </c>
      <c r="E178" s="25" t="s">
        <v>5</v>
      </c>
      <c r="F178" s="26">
        <v>1099</v>
      </c>
      <c r="G178" s="26">
        <f>ROUNDUP(F178*1.1,0)</f>
        <v>1209</v>
      </c>
    </row>
    <row r="179" spans="1:7" ht="15" customHeight="1">
      <c r="A179" s="98" t="s">
        <v>360</v>
      </c>
      <c r="B179" s="106"/>
      <c r="C179" s="99"/>
      <c r="D179" s="107" t="s">
        <v>91</v>
      </c>
      <c r="E179" s="25" t="s">
        <v>5</v>
      </c>
      <c r="F179" s="26">
        <v>1146</v>
      </c>
      <c r="G179" s="26">
        <f>ROUNDUP(F179*1.1,0)</f>
        <v>1261</v>
      </c>
    </row>
    <row r="180" spans="1:7" ht="15" customHeight="1">
      <c r="A180" s="98" t="s">
        <v>361</v>
      </c>
      <c r="B180" s="106"/>
      <c r="C180" s="99"/>
      <c r="D180" s="107"/>
      <c r="E180" s="25" t="s">
        <v>5</v>
      </c>
      <c r="F180" s="26">
        <v>1364</v>
      </c>
      <c r="G180" s="26">
        <f>ROUNDUP(F180*1.1,0)</f>
        <v>1501</v>
      </c>
    </row>
    <row r="181" spans="1:7" ht="15" customHeight="1">
      <c r="A181" s="98" t="s">
        <v>362</v>
      </c>
      <c r="B181" s="106"/>
      <c r="C181" s="99"/>
      <c r="D181" s="108"/>
      <c r="E181" s="25" t="s">
        <v>5</v>
      </c>
      <c r="F181" s="26">
        <v>1411</v>
      </c>
      <c r="G181" s="26">
        <f>ROUNDUP(F181*1.1,0)</f>
        <v>1553</v>
      </c>
    </row>
    <row r="182" spans="1:7" ht="15" customHeight="1">
      <c r="A182" s="92" t="s">
        <v>393</v>
      </c>
      <c r="B182" s="93"/>
      <c r="C182" s="93"/>
      <c r="D182" s="93"/>
      <c r="E182" s="93"/>
      <c r="F182" s="93"/>
      <c r="G182" s="94"/>
    </row>
    <row r="183" spans="1:7" ht="24" customHeight="1">
      <c r="A183" s="27" t="s">
        <v>363</v>
      </c>
      <c r="B183" s="28" t="s">
        <v>308</v>
      </c>
      <c r="C183" s="24" t="s">
        <v>374</v>
      </c>
      <c r="D183" s="123" t="s">
        <v>90</v>
      </c>
      <c r="E183" s="25" t="s">
        <v>5</v>
      </c>
      <c r="F183" s="26">
        <v>1306</v>
      </c>
      <c r="G183" s="26">
        <f t="shared" si="0"/>
        <v>1437</v>
      </c>
    </row>
    <row r="184" spans="1:7" ht="23.25" customHeight="1">
      <c r="A184" s="27" t="s">
        <v>364</v>
      </c>
      <c r="B184" s="28" t="s">
        <v>315</v>
      </c>
      <c r="C184" s="24" t="s">
        <v>375</v>
      </c>
      <c r="D184" s="124"/>
      <c r="E184" s="25" t="s">
        <v>5</v>
      </c>
      <c r="F184" s="26">
        <v>1503</v>
      </c>
      <c r="G184" s="26">
        <f t="shared" si="0"/>
        <v>1654</v>
      </c>
    </row>
    <row r="185" spans="1:7" ht="24" customHeight="1">
      <c r="A185" s="27" t="s">
        <v>365</v>
      </c>
      <c r="B185" s="28" t="s">
        <v>357</v>
      </c>
      <c r="C185" s="24" t="s">
        <v>375</v>
      </c>
      <c r="D185" s="125"/>
      <c r="E185" s="25" t="s">
        <v>5</v>
      </c>
      <c r="F185" s="26">
        <v>1777</v>
      </c>
      <c r="G185" s="26">
        <f t="shared" si="0"/>
        <v>1955</v>
      </c>
    </row>
    <row r="186" spans="1:7" ht="15" customHeight="1">
      <c r="A186" s="95" t="s">
        <v>94</v>
      </c>
      <c r="B186" s="96"/>
      <c r="C186" s="96"/>
      <c r="D186" s="96"/>
      <c r="E186" s="96"/>
      <c r="F186" s="97"/>
      <c r="G186" s="3"/>
    </row>
    <row r="187" spans="1:7" ht="15" customHeight="1">
      <c r="A187" s="141" t="s">
        <v>258</v>
      </c>
      <c r="B187" s="142"/>
      <c r="C187" s="143"/>
      <c r="D187" s="179" t="s">
        <v>90</v>
      </c>
      <c r="E187" s="8" t="s">
        <v>5</v>
      </c>
      <c r="F187" s="6">
        <v>380</v>
      </c>
      <c r="G187" s="3"/>
    </row>
    <row r="188" spans="1:7" ht="15" customHeight="1">
      <c r="A188" s="141" t="s">
        <v>259</v>
      </c>
      <c r="B188" s="142"/>
      <c r="C188" s="143"/>
      <c r="D188" s="180"/>
      <c r="E188" s="8" t="s">
        <v>5</v>
      </c>
      <c r="F188" s="6">
        <v>439</v>
      </c>
      <c r="G188" s="3"/>
    </row>
    <row r="189" spans="1:7" ht="15" customHeight="1">
      <c r="A189" s="141" t="s">
        <v>270</v>
      </c>
      <c r="B189" s="142"/>
      <c r="C189" s="143"/>
      <c r="D189" s="180"/>
      <c r="E189" s="8" t="s">
        <v>5</v>
      </c>
      <c r="F189" s="6">
        <v>460</v>
      </c>
      <c r="G189" s="3"/>
    </row>
    <row r="190" spans="1:7" ht="15" customHeight="1">
      <c r="A190" s="141" t="s">
        <v>271</v>
      </c>
      <c r="B190" s="142"/>
      <c r="C190" s="143"/>
      <c r="D190" s="180"/>
      <c r="E190" s="8" t="s">
        <v>5</v>
      </c>
      <c r="F190" s="6">
        <v>550</v>
      </c>
      <c r="G190" s="3"/>
    </row>
    <row r="191" spans="1:7" ht="30" customHeight="1">
      <c r="A191" s="141" t="s">
        <v>931</v>
      </c>
      <c r="B191" s="142"/>
      <c r="C191" s="143"/>
      <c r="D191" s="180"/>
      <c r="E191" s="8" t="s">
        <v>5</v>
      </c>
      <c r="F191" s="6">
        <v>675</v>
      </c>
      <c r="G191" s="3"/>
    </row>
    <row r="192" spans="1:7" ht="27.75" customHeight="1">
      <c r="A192" s="141" t="s">
        <v>932</v>
      </c>
      <c r="B192" s="142"/>
      <c r="C192" s="143"/>
      <c r="D192" s="180"/>
      <c r="E192" s="8" t="s">
        <v>5</v>
      </c>
      <c r="F192" s="6">
        <v>749</v>
      </c>
      <c r="G192" s="3"/>
    </row>
    <row r="193" spans="1:7" ht="24" customHeight="1">
      <c r="A193" s="141" t="s">
        <v>260</v>
      </c>
      <c r="B193" s="142"/>
      <c r="C193" s="143"/>
      <c r="D193" s="180"/>
      <c r="E193" s="8" t="s">
        <v>5</v>
      </c>
      <c r="F193" s="6">
        <v>328</v>
      </c>
      <c r="G193" s="3"/>
    </row>
    <row r="194" spans="1:7" ht="23.25" customHeight="1">
      <c r="A194" s="141" t="s">
        <v>261</v>
      </c>
      <c r="B194" s="142"/>
      <c r="C194" s="143"/>
      <c r="D194" s="181"/>
      <c r="E194" s="8" t="s">
        <v>5</v>
      </c>
      <c r="F194" s="6">
        <v>415</v>
      </c>
      <c r="G194" s="3"/>
    </row>
    <row r="195" spans="1:7" ht="15" customHeight="1">
      <c r="A195" s="185" t="s">
        <v>928</v>
      </c>
      <c r="B195" s="186"/>
      <c r="C195" s="187"/>
      <c r="D195" s="119"/>
      <c r="E195" s="8" t="s">
        <v>5</v>
      </c>
      <c r="F195" s="6">
        <v>550</v>
      </c>
      <c r="G195" s="3"/>
    </row>
    <row r="196" spans="1:7" ht="15" customHeight="1">
      <c r="A196" s="185" t="s">
        <v>929</v>
      </c>
      <c r="B196" s="186"/>
      <c r="C196" s="187"/>
      <c r="D196" s="120"/>
      <c r="E196" s="8" t="s">
        <v>5</v>
      </c>
      <c r="F196" s="6">
        <v>650</v>
      </c>
      <c r="G196" s="3"/>
    </row>
    <row r="197" spans="1:7" ht="15" customHeight="1">
      <c r="A197" s="185" t="s">
        <v>927</v>
      </c>
      <c r="B197" s="186"/>
      <c r="C197" s="187"/>
      <c r="D197" s="120"/>
      <c r="E197" s="8" t="s">
        <v>5</v>
      </c>
      <c r="F197" s="6">
        <v>500</v>
      </c>
      <c r="G197" s="3"/>
    </row>
    <row r="198" spans="1:7" ht="23.25" customHeight="1">
      <c r="A198" s="95" t="s">
        <v>95</v>
      </c>
      <c r="B198" s="96"/>
      <c r="C198" s="96"/>
      <c r="D198" s="96"/>
      <c r="E198" s="96"/>
      <c r="F198" s="97"/>
      <c r="G198" s="3"/>
    </row>
    <row r="199" spans="1:7" ht="23.25" customHeight="1">
      <c r="A199" s="141" t="s">
        <v>96</v>
      </c>
      <c r="B199" s="143"/>
      <c r="C199" s="9" t="s">
        <v>97</v>
      </c>
      <c r="D199" s="206" t="s">
        <v>90</v>
      </c>
      <c r="E199" s="41" t="s">
        <v>5</v>
      </c>
      <c r="F199" s="42">
        <v>741</v>
      </c>
      <c r="G199" s="3"/>
    </row>
    <row r="200" spans="1:7" ht="24" customHeight="1">
      <c r="A200" s="141" t="s">
        <v>98</v>
      </c>
      <c r="B200" s="143"/>
      <c r="C200" s="9" t="s">
        <v>99</v>
      </c>
      <c r="D200" s="206"/>
      <c r="E200" s="41" t="s">
        <v>5</v>
      </c>
      <c r="F200" s="42">
        <v>715</v>
      </c>
      <c r="G200" s="3"/>
    </row>
    <row r="201" spans="1:7" ht="22.5" customHeight="1">
      <c r="A201" s="141" t="s">
        <v>100</v>
      </c>
      <c r="B201" s="143"/>
      <c r="C201" s="9" t="s">
        <v>101</v>
      </c>
      <c r="D201" s="206"/>
      <c r="E201" s="41" t="s">
        <v>5</v>
      </c>
      <c r="F201" s="42">
        <f>F200</f>
        <v>715</v>
      </c>
      <c r="G201" s="3"/>
    </row>
    <row r="202" spans="1:7" ht="23.25" customHeight="1">
      <c r="A202" s="141" t="s">
        <v>102</v>
      </c>
      <c r="B202" s="143"/>
      <c r="C202" s="9" t="s">
        <v>103</v>
      </c>
      <c r="D202" s="206"/>
      <c r="E202" s="41" t="s">
        <v>5</v>
      </c>
      <c r="F202" s="42">
        <f>F200</f>
        <v>715</v>
      </c>
      <c r="G202" s="3"/>
    </row>
    <row r="203" spans="1:7" ht="24" customHeight="1">
      <c r="A203" s="141" t="s">
        <v>104</v>
      </c>
      <c r="B203" s="143"/>
      <c r="C203" s="9" t="s">
        <v>105</v>
      </c>
      <c r="D203" s="206"/>
      <c r="E203" s="41" t="s">
        <v>5</v>
      </c>
      <c r="F203" s="42">
        <v>880</v>
      </c>
      <c r="G203" s="3"/>
    </row>
    <row r="204" spans="1:7" ht="24" customHeight="1">
      <c r="A204" s="141" t="s">
        <v>106</v>
      </c>
      <c r="B204" s="143"/>
      <c r="C204" s="9" t="s">
        <v>107</v>
      </c>
      <c r="D204" s="206"/>
      <c r="E204" s="41" t="s">
        <v>5</v>
      </c>
      <c r="F204" s="42">
        <v>724</v>
      </c>
      <c r="G204" s="3"/>
    </row>
    <row r="205" spans="1:7" ht="24.75" customHeight="1">
      <c r="A205" s="141" t="s">
        <v>108</v>
      </c>
      <c r="B205" s="143"/>
      <c r="C205" s="9" t="s">
        <v>109</v>
      </c>
      <c r="D205" s="206"/>
      <c r="E205" s="41" t="s">
        <v>5</v>
      </c>
      <c r="F205" s="42">
        <v>798</v>
      </c>
      <c r="G205" s="3"/>
    </row>
    <row r="206" spans="1:7" ht="24.75" customHeight="1">
      <c r="A206" s="141" t="s">
        <v>110</v>
      </c>
      <c r="B206" s="143"/>
      <c r="C206" s="9" t="s">
        <v>103</v>
      </c>
      <c r="D206" s="206"/>
      <c r="E206" s="41" t="s">
        <v>5</v>
      </c>
      <c r="F206" s="42">
        <v>627</v>
      </c>
      <c r="G206" s="3"/>
    </row>
    <row r="207" spans="1:7" ht="15" customHeight="1">
      <c r="A207" s="83" t="s">
        <v>389</v>
      </c>
      <c r="B207" s="84"/>
      <c r="C207" s="85"/>
      <c r="D207" s="166" t="s">
        <v>91</v>
      </c>
      <c r="E207" s="8" t="s">
        <v>5</v>
      </c>
      <c r="F207" s="6">
        <v>795</v>
      </c>
      <c r="G207" s="3"/>
    </row>
    <row r="208" spans="1:7" ht="17.25" customHeight="1">
      <c r="A208" s="83" t="s">
        <v>390</v>
      </c>
      <c r="B208" s="84"/>
      <c r="C208" s="85"/>
      <c r="D208" s="166"/>
      <c r="E208" s="8" t="s">
        <v>5</v>
      </c>
      <c r="F208" s="6">
        <v>819</v>
      </c>
      <c r="G208" s="3"/>
    </row>
    <row r="209" spans="1:7" ht="15" customHeight="1">
      <c r="A209" s="83" t="s">
        <v>391</v>
      </c>
      <c r="B209" s="84"/>
      <c r="C209" s="85"/>
      <c r="D209" s="166"/>
      <c r="E209" s="8" t="s">
        <v>5</v>
      </c>
      <c r="F209" s="6">
        <v>880</v>
      </c>
      <c r="G209" s="3"/>
    </row>
    <row r="210" spans="1:7" ht="24.75" customHeight="1">
      <c r="A210" s="141" t="s">
        <v>111</v>
      </c>
      <c r="B210" s="143"/>
      <c r="C210" s="9" t="s">
        <v>99</v>
      </c>
      <c r="D210" s="167" t="s">
        <v>90</v>
      </c>
      <c r="E210" s="41" t="s">
        <v>5</v>
      </c>
      <c r="F210" s="42">
        <v>715</v>
      </c>
      <c r="G210" s="3"/>
    </row>
    <row r="211" spans="1:7" ht="23.25" customHeight="1">
      <c r="A211" s="141" t="s">
        <v>112</v>
      </c>
      <c r="B211" s="143"/>
      <c r="C211" s="9" t="s">
        <v>107</v>
      </c>
      <c r="D211" s="167"/>
      <c r="E211" s="41" t="s">
        <v>5</v>
      </c>
      <c r="F211" s="42">
        <v>796</v>
      </c>
      <c r="G211" s="3"/>
    </row>
    <row r="212" spans="1:7" ht="15" customHeight="1">
      <c r="A212" s="83" t="s">
        <v>113</v>
      </c>
      <c r="B212" s="84"/>
      <c r="C212" s="85"/>
      <c r="D212" s="166" t="s">
        <v>91</v>
      </c>
      <c r="E212" s="8" t="s">
        <v>5</v>
      </c>
      <c r="F212" s="6">
        <v>771</v>
      </c>
      <c r="G212" s="3"/>
    </row>
    <row r="213" spans="1:7" ht="15" customHeight="1">
      <c r="A213" s="83" t="s">
        <v>114</v>
      </c>
      <c r="B213" s="84"/>
      <c r="C213" s="85"/>
      <c r="D213" s="166"/>
      <c r="E213" s="8" t="s">
        <v>5</v>
      </c>
      <c r="F213" s="6">
        <v>791</v>
      </c>
      <c r="G213" s="3"/>
    </row>
    <row r="214" spans="1:7" ht="22.5" customHeight="1">
      <c r="A214" s="171" t="s">
        <v>115</v>
      </c>
      <c r="B214" s="172"/>
      <c r="C214" s="43" t="s">
        <v>392</v>
      </c>
      <c r="D214" s="205" t="s">
        <v>90</v>
      </c>
      <c r="E214" s="44" t="s">
        <v>5</v>
      </c>
      <c r="F214" s="42">
        <v>907</v>
      </c>
      <c r="G214" s="3"/>
    </row>
    <row r="215" spans="1:7" ht="22.5" customHeight="1">
      <c r="A215" s="171" t="s">
        <v>116</v>
      </c>
      <c r="B215" s="172"/>
      <c r="C215" s="43" t="s">
        <v>117</v>
      </c>
      <c r="D215" s="205"/>
      <c r="E215" s="44" t="s">
        <v>5</v>
      </c>
      <c r="F215" s="42">
        <v>1002</v>
      </c>
      <c r="G215" s="3"/>
    </row>
    <row r="216" spans="1:7" ht="15" customHeight="1">
      <c r="A216" s="100" t="s">
        <v>118</v>
      </c>
      <c r="B216" s="101"/>
      <c r="C216" s="101"/>
      <c r="D216" s="101"/>
      <c r="E216" s="101"/>
      <c r="F216" s="102"/>
      <c r="G216" s="3"/>
    </row>
    <row r="217" spans="1:7" ht="15" customHeight="1">
      <c r="A217" s="83" t="s">
        <v>119</v>
      </c>
      <c r="B217" s="84"/>
      <c r="C217" s="85"/>
      <c r="D217" s="119" t="s">
        <v>91</v>
      </c>
      <c r="E217" s="8" t="s">
        <v>5</v>
      </c>
      <c r="F217" s="6">
        <v>120</v>
      </c>
      <c r="G217" s="3"/>
    </row>
    <row r="218" spans="1:7" ht="15" customHeight="1">
      <c r="A218" s="83" t="s">
        <v>120</v>
      </c>
      <c r="B218" s="84"/>
      <c r="C218" s="85"/>
      <c r="D218" s="120"/>
      <c r="E218" s="8" t="s">
        <v>5</v>
      </c>
      <c r="F218" s="6">
        <v>56</v>
      </c>
      <c r="G218" s="3"/>
    </row>
    <row r="219" spans="1:7" ht="15" customHeight="1">
      <c r="A219" s="83" t="s">
        <v>121</v>
      </c>
      <c r="B219" s="84"/>
      <c r="C219" s="85"/>
      <c r="D219" s="121"/>
      <c r="E219" s="8" t="s">
        <v>5</v>
      </c>
      <c r="F219" s="6">
        <v>162</v>
      </c>
      <c r="G219" s="3"/>
    </row>
    <row r="220" spans="1:7" ht="15" customHeight="1">
      <c r="A220" s="100" t="s">
        <v>122</v>
      </c>
      <c r="B220" s="101"/>
      <c r="C220" s="101"/>
      <c r="D220" s="101"/>
      <c r="E220" s="101"/>
      <c r="F220" s="102"/>
      <c r="G220" s="3"/>
    </row>
    <row r="221" spans="1:7" ht="15" customHeight="1">
      <c r="A221" s="116" t="s">
        <v>278</v>
      </c>
      <c r="B221" s="117"/>
      <c r="C221" s="118"/>
      <c r="D221" s="22"/>
      <c r="E221" s="8" t="s">
        <v>5</v>
      </c>
      <c r="F221" s="6">
        <v>98</v>
      </c>
      <c r="G221" s="3"/>
    </row>
    <row r="222" spans="1:7" ht="15" customHeight="1">
      <c r="A222" s="141" t="s">
        <v>123</v>
      </c>
      <c r="B222" s="142"/>
      <c r="C222" s="143"/>
      <c r="D222" s="173" t="s">
        <v>90</v>
      </c>
      <c r="E222" s="8" t="s">
        <v>5</v>
      </c>
      <c r="F222" s="6">
        <v>94</v>
      </c>
      <c r="G222" s="3"/>
    </row>
    <row r="223" spans="1:7" ht="15" customHeight="1">
      <c r="A223" s="141" t="s">
        <v>124</v>
      </c>
      <c r="B223" s="142"/>
      <c r="C223" s="143"/>
      <c r="D223" s="174"/>
      <c r="E223" s="8" t="s">
        <v>5</v>
      </c>
      <c r="F223" s="6">
        <v>94</v>
      </c>
      <c r="G223" s="3"/>
    </row>
    <row r="224" spans="1:8" ht="22.5" customHeight="1">
      <c r="A224" s="116" t="s">
        <v>279</v>
      </c>
      <c r="B224" s="117"/>
      <c r="C224" s="118"/>
      <c r="D224" s="174"/>
      <c r="E224" s="8" t="s">
        <v>5</v>
      </c>
      <c r="F224" s="6">
        <v>73</v>
      </c>
      <c r="G224" s="34"/>
      <c r="H224" s="45"/>
    </row>
    <row r="225" spans="1:8" ht="15.75" customHeight="1">
      <c r="A225" s="141" t="s">
        <v>125</v>
      </c>
      <c r="B225" s="142"/>
      <c r="C225" s="143"/>
      <c r="D225" s="174"/>
      <c r="E225" s="8" t="s">
        <v>5</v>
      </c>
      <c r="F225" s="6">
        <v>61</v>
      </c>
      <c r="G225" s="35"/>
      <c r="H225" s="46"/>
    </row>
    <row r="226" spans="1:8" ht="23.25" customHeight="1">
      <c r="A226" s="141" t="s">
        <v>126</v>
      </c>
      <c r="B226" s="142"/>
      <c r="C226" s="143"/>
      <c r="D226" s="174"/>
      <c r="E226" s="8" t="s">
        <v>5</v>
      </c>
      <c r="F226" s="6">
        <v>61</v>
      </c>
      <c r="G226" s="35"/>
      <c r="H226" s="46"/>
    </row>
    <row r="227" spans="1:8" ht="16.5" customHeight="1">
      <c r="A227" s="141" t="s">
        <v>127</v>
      </c>
      <c r="B227" s="142"/>
      <c r="C227" s="143"/>
      <c r="D227" s="174"/>
      <c r="E227" s="8" t="s">
        <v>5</v>
      </c>
      <c r="F227" s="6">
        <v>181</v>
      </c>
      <c r="G227" s="35"/>
      <c r="H227" s="46"/>
    </row>
    <row r="228" spans="1:8" ht="16.5" customHeight="1">
      <c r="A228" s="141" t="s">
        <v>128</v>
      </c>
      <c r="B228" s="142"/>
      <c r="C228" s="143"/>
      <c r="D228" s="175"/>
      <c r="E228" s="8" t="s">
        <v>5</v>
      </c>
      <c r="F228" s="6">
        <v>181</v>
      </c>
      <c r="G228" s="35"/>
      <c r="H228" s="46"/>
    </row>
    <row r="229" spans="1:8" ht="18" customHeight="1">
      <c r="A229" s="138" t="s">
        <v>129</v>
      </c>
      <c r="B229" s="139"/>
      <c r="C229" s="139"/>
      <c r="D229" s="139"/>
      <c r="E229" s="139"/>
      <c r="F229" s="140"/>
      <c r="G229" s="35"/>
      <c r="H229" s="46"/>
    </row>
    <row r="230" spans="1:8" ht="18" customHeight="1">
      <c r="A230" s="83" t="s">
        <v>130</v>
      </c>
      <c r="B230" s="84"/>
      <c r="C230" s="85"/>
      <c r="D230" s="17" t="s">
        <v>131</v>
      </c>
      <c r="E230" s="8" t="s">
        <v>5</v>
      </c>
      <c r="F230" s="6">
        <v>3408</v>
      </c>
      <c r="G230" s="35"/>
      <c r="H230" s="46"/>
    </row>
    <row r="231" spans="1:8" ht="19.5" customHeight="1">
      <c r="A231" s="83" t="s">
        <v>281</v>
      </c>
      <c r="B231" s="84"/>
      <c r="C231" s="85"/>
      <c r="D231" s="119" t="s">
        <v>91</v>
      </c>
      <c r="E231" s="8" t="s">
        <v>5</v>
      </c>
      <c r="F231" s="6">
        <v>1328</v>
      </c>
      <c r="G231" s="36"/>
      <c r="H231" s="47"/>
    </row>
    <row r="232" spans="1:7" ht="15">
      <c r="A232" s="83" t="s">
        <v>132</v>
      </c>
      <c r="B232" s="84"/>
      <c r="C232" s="85"/>
      <c r="D232" s="121"/>
      <c r="E232" s="8" t="s">
        <v>5</v>
      </c>
      <c r="F232" s="6">
        <v>215</v>
      </c>
      <c r="G232" s="3"/>
    </row>
    <row r="233" spans="1:7" ht="16.5" customHeight="1">
      <c r="A233" s="83" t="s">
        <v>280</v>
      </c>
      <c r="B233" s="84"/>
      <c r="C233" s="85"/>
      <c r="D233" s="119" t="s">
        <v>131</v>
      </c>
      <c r="E233" s="8" t="s">
        <v>5</v>
      </c>
      <c r="F233" s="6">
        <v>2573</v>
      </c>
      <c r="G233" s="3"/>
    </row>
    <row r="234" spans="1:7" ht="16.5" customHeight="1">
      <c r="A234" s="83" t="s">
        <v>133</v>
      </c>
      <c r="B234" s="84"/>
      <c r="C234" s="85"/>
      <c r="D234" s="120"/>
      <c r="E234" s="8" t="s">
        <v>5</v>
      </c>
      <c r="F234" s="6">
        <v>1117</v>
      </c>
      <c r="G234" s="3"/>
    </row>
    <row r="235" spans="1:7" ht="16.5" customHeight="1">
      <c r="A235" s="83" t="s">
        <v>134</v>
      </c>
      <c r="B235" s="84"/>
      <c r="C235" s="85"/>
      <c r="D235" s="121"/>
      <c r="E235" s="8" t="s">
        <v>5</v>
      </c>
      <c r="F235" s="6">
        <v>2700</v>
      </c>
      <c r="G235" s="3"/>
    </row>
    <row r="236" spans="1:7" ht="15" customHeight="1">
      <c r="A236" s="83" t="s">
        <v>135</v>
      </c>
      <c r="B236" s="84"/>
      <c r="C236" s="85"/>
      <c r="D236" s="5"/>
      <c r="E236" s="8" t="s">
        <v>5</v>
      </c>
      <c r="F236" s="6" t="s">
        <v>68</v>
      </c>
      <c r="G236" s="3"/>
    </row>
    <row r="237" spans="1:7" ht="22.5" customHeight="1">
      <c r="A237" s="95" t="s">
        <v>136</v>
      </c>
      <c r="B237" s="96"/>
      <c r="C237" s="96"/>
      <c r="D237" s="96"/>
      <c r="E237" s="96"/>
      <c r="F237" s="97"/>
      <c r="G237" s="3"/>
    </row>
    <row r="238" spans="1:7" ht="15" customHeight="1">
      <c r="A238" s="83" t="s">
        <v>137</v>
      </c>
      <c r="B238" s="84"/>
      <c r="C238" s="85"/>
      <c r="D238" s="119" t="s">
        <v>91</v>
      </c>
      <c r="E238" s="8" t="s">
        <v>5</v>
      </c>
      <c r="F238" s="6">
        <v>2660</v>
      </c>
      <c r="G238" s="3"/>
    </row>
    <row r="239" spans="1:7" ht="15" customHeight="1">
      <c r="A239" s="83" t="s">
        <v>138</v>
      </c>
      <c r="B239" s="84"/>
      <c r="C239" s="85"/>
      <c r="D239" s="121"/>
      <c r="E239" s="8" t="s">
        <v>5</v>
      </c>
      <c r="F239" s="6">
        <v>6127</v>
      </c>
      <c r="G239" s="3"/>
    </row>
    <row r="240" spans="1:7" ht="15" customHeight="1">
      <c r="A240" s="83" t="s">
        <v>139</v>
      </c>
      <c r="B240" s="84"/>
      <c r="C240" s="85"/>
      <c r="D240" s="119" t="s">
        <v>131</v>
      </c>
      <c r="E240" s="8" t="s">
        <v>5</v>
      </c>
      <c r="F240" s="6">
        <v>8458</v>
      </c>
      <c r="G240" s="3"/>
    </row>
    <row r="241" spans="1:7" ht="15" customHeight="1">
      <c r="A241" s="83" t="s">
        <v>140</v>
      </c>
      <c r="B241" s="84"/>
      <c r="C241" s="85"/>
      <c r="D241" s="121"/>
      <c r="E241" s="8" t="s">
        <v>5</v>
      </c>
      <c r="F241" s="31">
        <v>7324</v>
      </c>
      <c r="G241" s="3"/>
    </row>
    <row r="242" spans="1:8" ht="15.75" customHeight="1">
      <c r="A242" s="83" t="s">
        <v>141</v>
      </c>
      <c r="B242" s="84"/>
      <c r="C242" s="84"/>
      <c r="D242" s="85"/>
      <c r="E242" s="8" t="s">
        <v>5</v>
      </c>
      <c r="F242" s="155" t="s">
        <v>386</v>
      </c>
      <c r="G242" s="156"/>
      <c r="H242" s="157"/>
    </row>
    <row r="243" spans="1:8" ht="15">
      <c r="A243" s="83" t="s">
        <v>142</v>
      </c>
      <c r="B243" s="84"/>
      <c r="C243" s="84"/>
      <c r="D243" s="85"/>
      <c r="E243" s="8" t="s">
        <v>5</v>
      </c>
      <c r="F243" s="158"/>
      <c r="G243" s="159"/>
      <c r="H243" s="160"/>
    </row>
    <row r="244" spans="1:8" ht="15" customHeight="1">
      <c r="A244" s="83" t="s">
        <v>143</v>
      </c>
      <c r="B244" s="84"/>
      <c r="C244" s="84"/>
      <c r="D244" s="85"/>
      <c r="E244" s="8" t="s">
        <v>5</v>
      </c>
      <c r="F244" s="158"/>
      <c r="G244" s="159"/>
      <c r="H244" s="160"/>
    </row>
    <row r="245" spans="1:8" ht="15" customHeight="1">
      <c r="A245" s="83" t="s">
        <v>144</v>
      </c>
      <c r="B245" s="84"/>
      <c r="C245" s="84"/>
      <c r="D245" s="85"/>
      <c r="E245" s="8" t="s">
        <v>5</v>
      </c>
      <c r="F245" s="158"/>
      <c r="G245" s="159"/>
      <c r="H245" s="160"/>
    </row>
    <row r="246" spans="1:8" ht="15" customHeight="1">
      <c r="A246" s="83" t="s">
        <v>145</v>
      </c>
      <c r="B246" s="84"/>
      <c r="C246" s="84"/>
      <c r="D246" s="85"/>
      <c r="E246" s="8" t="s">
        <v>5</v>
      </c>
      <c r="F246" s="158"/>
      <c r="G246" s="159"/>
      <c r="H246" s="160"/>
    </row>
    <row r="247" spans="1:8" ht="15" customHeight="1">
      <c r="A247" s="83" t="s">
        <v>146</v>
      </c>
      <c r="B247" s="84"/>
      <c r="C247" s="84"/>
      <c r="D247" s="85"/>
      <c r="E247" s="8" t="s">
        <v>5</v>
      </c>
      <c r="F247" s="158"/>
      <c r="G247" s="159"/>
      <c r="H247" s="160"/>
    </row>
    <row r="248" spans="1:8" ht="24" customHeight="1">
      <c r="A248" s="83" t="s">
        <v>147</v>
      </c>
      <c r="B248" s="84"/>
      <c r="C248" s="84"/>
      <c r="D248" s="85"/>
      <c r="E248" s="8" t="s">
        <v>5</v>
      </c>
      <c r="F248" s="158"/>
      <c r="G248" s="159"/>
      <c r="H248" s="160"/>
    </row>
    <row r="249" spans="1:8" ht="29.25" customHeight="1">
      <c r="A249" s="83" t="s">
        <v>148</v>
      </c>
      <c r="B249" s="84"/>
      <c r="C249" s="84"/>
      <c r="D249" s="85"/>
      <c r="E249" s="8" t="s">
        <v>5</v>
      </c>
      <c r="F249" s="161"/>
      <c r="G249" s="162"/>
      <c r="H249" s="163"/>
    </row>
    <row r="250" spans="1:7" ht="20.25" customHeight="1">
      <c r="A250" s="152" t="s">
        <v>149</v>
      </c>
      <c r="B250" s="153"/>
      <c r="C250" s="153"/>
      <c r="D250" s="153"/>
      <c r="E250" s="153"/>
      <c r="F250" s="154"/>
      <c r="G250" s="3"/>
    </row>
    <row r="251" spans="1:7" ht="18" customHeight="1">
      <c r="A251" s="113" t="s">
        <v>914</v>
      </c>
      <c r="B251" s="114"/>
      <c r="C251" s="114"/>
      <c r="D251" s="115"/>
      <c r="E251" s="8" t="s">
        <v>5</v>
      </c>
      <c r="F251" s="6">
        <v>192</v>
      </c>
      <c r="G251" s="3"/>
    </row>
    <row r="252" spans="1:7" ht="18" customHeight="1">
      <c r="A252" s="113" t="s">
        <v>376</v>
      </c>
      <c r="B252" s="114"/>
      <c r="C252" s="114"/>
      <c r="D252" s="115"/>
      <c r="E252" s="8" t="s">
        <v>5</v>
      </c>
      <c r="F252" s="6">
        <v>7.5</v>
      </c>
      <c r="G252" s="3"/>
    </row>
    <row r="253" spans="1:7" ht="15" customHeight="1">
      <c r="A253" s="113" t="s">
        <v>377</v>
      </c>
      <c r="B253" s="114"/>
      <c r="C253" s="114"/>
      <c r="D253" s="115"/>
      <c r="E253" s="8" t="s">
        <v>5</v>
      </c>
      <c r="F253" s="6">
        <v>9.7</v>
      </c>
      <c r="G253" s="3"/>
    </row>
    <row r="254" spans="1:7" ht="15">
      <c r="A254" s="83" t="s">
        <v>150</v>
      </c>
      <c r="B254" s="84"/>
      <c r="C254" s="84"/>
      <c r="D254" s="85"/>
      <c r="E254" s="8" t="s">
        <v>5</v>
      </c>
      <c r="F254" s="6">
        <v>55</v>
      </c>
      <c r="G254" s="3"/>
    </row>
    <row r="255" spans="1:7" ht="15" customHeight="1">
      <c r="A255" s="83" t="s">
        <v>151</v>
      </c>
      <c r="B255" s="84"/>
      <c r="C255" s="84"/>
      <c r="D255" s="85"/>
      <c r="E255" s="8" t="s">
        <v>5</v>
      </c>
      <c r="F255" s="6">
        <v>196</v>
      </c>
      <c r="G255" s="3"/>
    </row>
    <row r="256" spans="1:7" ht="22.5" customHeight="1">
      <c r="A256" s="83" t="s">
        <v>152</v>
      </c>
      <c r="B256" s="84"/>
      <c r="C256" s="84"/>
      <c r="D256" s="85"/>
      <c r="E256" s="8" t="s">
        <v>5</v>
      </c>
      <c r="F256" s="6">
        <v>78</v>
      </c>
      <c r="G256" s="3"/>
    </row>
    <row r="257" spans="1:7" ht="15.75" customHeight="1">
      <c r="A257" s="83" t="s">
        <v>923</v>
      </c>
      <c r="B257" s="84"/>
      <c r="C257" s="84"/>
      <c r="D257" s="85"/>
      <c r="E257" s="8" t="s">
        <v>5</v>
      </c>
      <c r="F257" s="6">
        <v>55</v>
      </c>
      <c r="G257" s="3"/>
    </row>
    <row r="258" spans="1:7" ht="15.75" customHeight="1">
      <c r="A258" s="83" t="s">
        <v>924</v>
      </c>
      <c r="B258" s="84"/>
      <c r="C258" s="84"/>
      <c r="D258" s="85"/>
      <c r="E258" s="8" t="s">
        <v>5</v>
      </c>
      <c r="F258" s="6">
        <v>76</v>
      </c>
      <c r="G258" s="3"/>
    </row>
    <row r="259" spans="1:7" ht="15.75" customHeight="1">
      <c r="A259" s="83" t="s">
        <v>925</v>
      </c>
      <c r="B259" s="84"/>
      <c r="C259" s="84"/>
      <c r="D259" s="85"/>
      <c r="E259" s="8" t="s">
        <v>5</v>
      </c>
      <c r="F259" s="6">
        <v>96</v>
      </c>
      <c r="G259" s="3"/>
    </row>
    <row r="260" spans="1:7" ht="15.75" customHeight="1">
      <c r="A260" s="83" t="s">
        <v>926</v>
      </c>
      <c r="B260" s="84"/>
      <c r="C260" s="84"/>
      <c r="D260" s="85"/>
      <c r="E260" s="8" t="s">
        <v>5</v>
      </c>
      <c r="F260" s="6">
        <v>175</v>
      </c>
      <c r="G260" s="3"/>
    </row>
    <row r="261" spans="1:7" ht="15">
      <c r="A261" s="83" t="s">
        <v>153</v>
      </c>
      <c r="B261" s="84"/>
      <c r="C261" s="84"/>
      <c r="D261" s="85"/>
      <c r="E261" s="8" t="s">
        <v>5</v>
      </c>
      <c r="F261" s="6">
        <v>120</v>
      </c>
      <c r="G261" s="3"/>
    </row>
    <row r="262" spans="1:7" ht="15" customHeight="1">
      <c r="A262" s="83" t="s">
        <v>154</v>
      </c>
      <c r="B262" s="84"/>
      <c r="C262" s="84"/>
      <c r="D262" s="85"/>
      <c r="E262" s="8" t="s">
        <v>5</v>
      </c>
      <c r="F262" s="6">
        <v>143</v>
      </c>
      <c r="G262" s="3"/>
    </row>
    <row r="263" spans="1:7" ht="15" customHeight="1">
      <c r="A263" s="83" t="s">
        <v>155</v>
      </c>
      <c r="B263" s="84"/>
      <c r="C263" s="84"/>
      <c r="D263" s="85"/>
      <c r="E263" s="8" t="s">
        <v>5</v>
      </c>
      <c r="F263" s="6">
        <v>96</v>
      </c>
      <c r="G263" s="3"/>
    </row>
    <row r="264" spans="1:7" ht="15" customHeight="1">
      <c r="A264" s="83" t="s">
        <v>156</v>
      </c>
      <c r="B264" s="84"/>
      <c r="C264" s="84"/>
      <c r="D264" s="85"/>
      <c r="E264" s="8" t="s">
        <v>5</v>
      </c>
      <c r="F264" s="6">
        <v>96</v>
      </c>
      <c r="G264" s="3"/>
    </row>
    <row r="265" spans="1:7" ht="15" customHeight="1">
      <c r="A265" s="83" t="s">
        <v>268</v>
      </c>
      <c r="B265" s="84"/>
      <c r="C265" s="84"/>
      <c r="D265" s="85"/>
      <c r="E265" s="8" t="s">
        <v>5</v>
      </c>
      <c r="F265" s="6">
        <v>125</v>
      </c>
      <c r="G265" s="3"/>
    </row>
    <row r="266" spans="1:7" ht="15" customHeight="1">
      <c r="A266" s="83" t="s">
        <v>157</v>
      </c>
      <c r="B266" s="84"/>
      <c r="C266" s="84"/>
      <c r="D266" s="85"/>
      <c r="E266" s="8" t="s">
        <v>5</v>
      </c>
      <c r="F266" s="6">
        <v>206</v>
      </c>
      <c r="G266" s="3"/>
    </row>
    <row r="267" spans="1:7" ht="15" customHeight="1">
      <c r="A267" s="83" t="s">
        <v>158</v>
      </c>
      <c r="B267" s="84"/>
      <c r="C267" s="84"/>
      <c r="D267" s="85"/>
      <c r="E267" s="8" t="s">
        <v>5</v>
      </c>
      <c r="F267" s="6">
        <v>264</v>
      </c>
      <c r="G267" s="3"/>
    </row>
    <row r="268" spans="1:7" ht="15" customHeight="1">
      <c r="A268" s="83" t="s">
        <v>159</v>
      </c>
      <c r="B268" s="84"/>
      <c r="C268" s="84"/>
      <c r="D268" s="85"/>
      <c r="E268" s="8" t="s">
        <v>5</v>
      </c>
      <c r="F268" s="6">
        <v>143</v>
      </c>
      <c r="G268" s="3"/>
    </row>
    <row r="269" spans="1:7" ht="15" customHeight="1">
      <c r="A269" s="83" t="s">
        <v>160</v>
      </c>
      <c r="B269" s="84"/>
      <c r="C269" s="84"/>
      <c r="D269" s="85"/>
      <c r="E269" s="8" t="s">
        <v>5</v>
      </c>
      <c r="F269" s="6">
        <v>191</v>
      </c>
      <c r="G269" s="3"/>
    </row>
    <row r="270" spans="1:7" ht="24" customHeight="1">
      <c r="A270" s="83" t="s">
        <v>161</v>
      </c>
      <c r="B270" s="84"/>
      <c r="C270" s="85"/>
      <c r="D270" s="119" t="s">
        <v>162</v>
      </c>
      <c r="E270" s="8" t="s">
        <v>5</v>
      </c>
      <c r="F270" s="6">
        <v>270</v>
      </c>
      <c r="G270" s="3"/>
    </row>
    <row r="271" spans="1:7" s="1" customFormat="1" ht="33" customHeight="1">
      <c r="A271" s="83" t="s">
        <v>370</v>
      </c>
      <c r="B271" s="85"/>
      <c r="C271" s="149" t="s">
        <v>163</v>
      </c>
      <c r="D271" s="120"/>
      <c r="E271" s="8" t="s">
        <v>5</v>
      </c>
      <c r="F271" s="6">
        <v>1550</v>
      </c>
      <c r="G271" s="3"/>
    </row>
    <row r="272" spans="1:7" s="1" customFormat="1" ht="35.25" customHeight="1">
      <c r="A272" s="83" t="s">
        <v>369</v>
      </c>
      <c r="B272" s="85"/>
      <c r="C272" s="150"/>
      <c r="D272" s="120"/>
      <c r="E272" s="8" t="s">
        <v>5</v>
      </c>
      <c r="F272" s="6">
        <v>2100</v>
      </c>
      <c r="G272" s="3"/>
    </row>
    <row r="273" spans="1:7" s="2" customFormat="1" ht="33" customHeight="1">
      <c r="A273" s="83" t="s">
        <v>366</v>
      </c>
      <c r="B273" s="85"/>
      <c r="C273" s="151"/>
      <c r="D273" s="121"/>
      <c r="E273" s="8" t="s">
        <v>5</v>
      </c>
      <c r="F273" s="6">
        <v>2700</v>
      </c>
      <c r="G273" s="3"/>
    </row>
    <row r="274" spans="1:7" s="2" customFormat="1" ht="15" customHeight="1">
      <c r="A274" s="83" t="s">
        <v>164</v>
      </c>
      <c r="B274" s="84"/>
      <c r="C274" s="84"/>
      <c r="D274" s="85"/>
      <c r="E274" s="8" t="s">
        <v>5</v>
      </c>
      <c r="F274" s="6">
        <v>960</v>
      </c>
      <c r="G274" s="3"/>
    </row>
    <row r="275" spans="1:7" s="2" customFormat="1" ht="15" customHeight="1">
      <c r="A275" s="83" t="s">
        <v>165</v>
      </c>
      <c r="B275" s="84"/>
      <c r="C275" s="84"/>
      <c r="D275" s="85"/>
      <c r="E275" s="8" t="s">
        <v>5</v>
      </c>
      <c r="F275" s="6">
        <v>1980</v>
      </c>
      <c r="G275" s="3"/>
    </row>
    <row r="276" spans="1:7" s="2" customFormat="1" ht="16.5" customHeight="1">
      <c r="A276" s="83" t="s">
        <v>166</v>
      </c>
      <c r="B276" s="84"/>
      <c r="C276" s="84"/>
      <c r="D276" s="85"/>
      <c r="E276" s="8" t="s">
        <v>5</v>
      </c>
      <c r="F276" s="6">
        <v>27</v>
      </c>
      <c r="G276" s="3"/>
    </row>
    <row r="277" spans="1:7" s="2" customFormat="1" ht="15" customHeight="1">
      <c r="A277" s="83" t="s">
        <v>167</v>
      </c>
      <c r="B277" s="84"/>
      <c r="C277" s="84"/>
      <c r="D277" s="85"/>
      <c r="E277" s="8" t="s">
        <v>5</v>
      </c>
      <c r="F277" s="6">
        <v>29</v>
      </c>
      <c r="G277" s="3"/>
    </row>
    <row r="278" spans="1:7" s="2" customFormat="1" ht="15" customHeight="1">
      <c r="A278" s="83" t="s">
        <v>168</v>
      </c>
      <c r="B278" s="84"/>
      <c r="C278" s="84"/>
      <c r="D278" s="85"/>
      <c r="E278" s="8" t="s">
        <v>5</v>
      </c>
      <c r="F278" s="6">
        <v>42</v>
      </c>
      <c r="G278" s="3"/>
    </row>
    <row r="279" spans="1:7" s="2" customFormat="1" ht="15">
      <c r="A279" s="83" t="s">
        <v>169</v>
      </c>
      <c r="B279" s="84"/>
      <c r="C279" s="84"/>
      <c r="D279" s="85"/>
      <c r="E279" s="8" t="s">
        <v>5</v>
      </c>
      <c r="F279" s="6">
        <v>98</v>
      </c>
      <c r="G279" s="3"/>
    </row>
    <row r="280" spans="1:7" s="2" customFormat="1" ht="15" customHeight="1">
      <c r="A280" s="83" t="s">
        <v>170</v>
      </c>
      <c r="B280" s="84"/>
      <c r="C280" s="84"/>
      <c r="D280" s="85"/>
      <c r="E280" s="8" t="s">
        <v>5</v>
      </c>
      <c r="F280" s="6">
        <v>58</v>
      </c>
      <c r="G280" s="3"/>
    </row>
    <row r="281" spans="1:7" ht="15" customHeight="1">
      <c r="A281" s="83" t="s">
        <v>171</v>
      </c>
      <c r="B281" s="84"/>
      <c r="C281" s="84"/>
      <c r="D281" s="85"/>
      <c r="E281" s="8" t="s">
        <v>5</v>
      </c>
      <c r="F281" s="6">
        <v>147</v>
      </c>
      <c r="G281" s="3"/>
    </row>
    <row r="282" spans="1:7" ht="15" customHeight="1">
      <c r="A282" s="83" t="s">
        <v>172</v>
      </c>
      <c r="B282" s="84"/>
      <c r="C282" s="84"/>
      <c r="D282" s="85"/>
      <c r="E282" s="8" t="s">
        <v>5</v>
      </c>
      <c r="F282" s="6">
        <v>159</v>
      </c>
      <c r="G282" s="3"/>
    </row>
    <row r="283" spans="1:7" ht="15" customHeight="1">
      <c r="A283" s="141" t="s">
        <v>173</v>
      </c>
      <c r="B283" s="142"/>
      <c r="C283" s="143"/>
      <c r="D283" s="119" t="s">
        <v>90</v>
      </c>
      <c r="E283" s="8" t="s">
        <v>5</v>
      </c>
      <c r="F283" s="6">
        <v>120</v>
      </c>
      <c r="G283" s="3"/>
    </row>
    <row r="284" spans="1:7" ht="15" customHeight="1">
      <c r="A284" s="141" t="s">
        <v>174</v>
      </c>
      <c r="B284" s="142"/>
      <c r="C284" s="143"/>
      <c r="D284" s="120"/>
      <c r="E284" s="8" t="s">
        <v>5</v>
      </c>
      <c r="F284" s="6">
        <v>140</v>
      </c>
      <c r="G284" s="3"/>
    </row>
    <row r="285" spans="1:7" ht="15" customHeight="1">
      <c r="A285" s="141" t="s">
        <v>175</v>
      </c>
      <c r="B285" s="142"/>
      <c r="C285" s="143"/>
      <c r="D285" s="120"/>
      <c r="E285" s="8" t="s">
        <v>5</v>
      </c>
      <c r="F285" s="6">
        <v>145</v>
      </c>
      <c r="G285" s="3"/>
    </row>
    <row r="286" spans="1:7" ht="15" customHeight="1">
      <c r="A286" s="141" t="s">
        <v>176</v>
      </c>
      <c r="B286" s="142"/>
      <c r="C286" s="143"/>
      <c r="D286" s="121"/>
      <c r="E286" s="8" t="s">
        <v>5</v>
      </c>
      <c r="F286" s="6">
        <v>161</v>
      </c>
      <c r="G286" s="3"/>
    </row>
    <row r="287" spans="1:7" ht="15" customHeight="1">
      <c r="A287" s="83" t="s">
        <v>173</v>
      </c>
      <c r="B287" s="84"/>
      <c r="C287" s="85"/>
      <c r="D287" s="146" t="s">
        <v>177</v>
      </c>
      <c r="E287" s="8" t="s">
        <v>5</v>
      </c>
      <c r="F287" s="6">
        <v>123</v>
      </c>
      <c r="G287" s="3"/>
    </row>
    <row r="288" spans="1:7" ht="15" customHeight="1">
      <c r="A288" s="83" t="s">
        <v>178</v>
      </c>
      <c r="B288" s="84"/>
      <c r="C288" s="85"/>
      <c r="D288" s="147"/>
      <c r="E288" s="8" t="s">
        <v>5</v>
      </c>
      <c r="F288" s="6">
        <v>129</v>
      </c>
      <c r="G288" s="3"/>
    </row>
    <row r="289" spans="1:7" ht="15" customHeight="1">
      <c r="A289" s="83" t="s">
        <v>179</v>
      </c>
      <c r="B289" s="84"/>
      <c r="C289" s="85"/>
      <c r="D289" s="147"/>
      <c r="E289" s="8" t="s">
        <v>5</v>
      </c>
      <c r="F289" s="6">
        <v>140</v>
      </c>
      <c r="G289" s="3"/>
    </row>
    <row r="290" spans="1:7" ht="15" customHeight="1">
      <c r="A290" s="83" t="s">
        <v>175</v>
      </c>
      <c r="B290" s="84"/>
      <c r="C290" s="85"/>
      <c r="D290" s="147"/>
      <c r="E290" s="8" t="s">
        <v>5</v>
      </c>
      <c r="F290" s="6">
        <v>153</v>
      </c>
      <c r="G290" s="3"/>
    </row>
    <row r="291" spans="1:7" ht="15" customHeight="1">
      <c r="A291" s="83" t="s">
        <v>176</v>
      </c>
      <c r="B291" s="84"/>
      <c r="C291" s="85"/>
      <c r="D291" s="148"/>
      <c r="E291" s="8" t="s">
        <v>5</v>
      </c>
      <c r="F291" s="6">
        <v>165</v>
      </c>
      <c r="G291" s="3"/>
    </row>
    <row r="292" spans="1:7" ht="15" customHeight="1">
      <c r="A292" s="83" t="s">
        <v>180</v>
      </c>
      <c r="B292" s="84"/>
      <c r="C292" s="85"/>
      <c r="D292" s="119" t="s">
        <v>93</v>
      </c>
      <c r="E292" s="8" t="s">
        <v>5</v>
      </c>
      <c r="F292" s="6">
        <v>130</v>
      </c>
      <c r="G292" s="3"/>
    </row>
    <row r="293" spans="1:7" ht="15" customHeight="1">
      <c r="A293" s="83" t="s">
        <v>181</v>
      </c>
      <c r="B293" s="84"/>
      <c r="C293" s="85"/>
      <c r="D293" s="120"/>
      <c r="E293" s="8" t="s">
        <v>5</v>
      </c>
      <c r="F293" s="6">
        <v>139</v>
      </c>
      <c r="G293" s="3"/>
    </row>
    <row r="294" spans="1:7" ht="15" customHeight="1">
      <c r="A294" s="83" t="s">
        <v>182</v>
      </c>
      <c r="B294" s="84"/>
      <c r="C294" s="85"/>
      <c r="D294" s="120"/>
      <c r="E294" s="8" t="s">
        <v>5</v>
      </c>
      <c r="F294" s="6">
        <v>162</v>
      </c>
      <c r="G294" s="3"/>
    </row>
    <row r="295" spans="1:7" ht="15" customHeight="1">
      <c r="A295" s="83" t="s">
        <v>183</v>
      </c>
      <c r="B295" s="84"/>
      <c r="C295" s="85"/>
      <c r="D295" s="120"/>
      <c r="E295" s="8" t="s">
        <v>5</v>
      </c>
      <c r="F295" s="6">
        <v>176</v>
      </c>
      <c r="G295" s="3"/>
    </row>
    <row r="296" spans="1:7" ht="15" customHeight="1">
      <c r="A296" s="83" t="s">
        <v>184</v>
      </c>
      <c r="B296" s="84"/>
      <c r="C296" s="85"/>
      <c r="D296" s="121"/>
      <c r="E296" s="8" t="s">
        <v>5</v>
      </c>
      <c r="F296" s="6">
        <v>254</v>
      </c>
      <c r="G296" s="3"/>
    </row>
    <row r="297" spans="1:7" ht="15" customHeight="1">
      <c r="A297" s="141" t="s">
        <v>185</v>
      </c>
      <c r="B297" s="142"/>
      <c r="C297" s="143"/>
      <c r="D297" s="144" t="s">
        <v>90</v>
      </c>
      <c r="E297" s="8" t="s">
        <v>5</v>
      </c>
      <c r="F297" s="6">
        <v>138</v>
      </c>
      <c r="G297" s="3"/>
    </row>
    <row r="298" spans="1:7" ht="15" customHeight="1">
      <c r="A298" s="141" t="s">
        <v>186</v>
      </c>
      <c r="B298" s="142"/>
      <c r="C298" s="143"/>
      <c r="D298" s="145"/>
      <c r="E298" s="8" t="s">
        <v>5</v>
      </c>
      <c r="F298" s="6">
        <v>206</v>
      </c>
      <c r="G298" s="3"/>
    </row>
    <row r="299" spans="1:7" ht="15" customHeight="1">
      <c r="A299" s="83" t="s">
        <v>910</v>
      </c>
      <c r="B299" s="84"/>
      <c r="C299" s="85"/>
      <c r="D299" s="119" t="s">
        <v>90</v>
      </c>
      <c r="E299" s="8" t="s">
        <v>5</v>
      </c>
      <c r="F299" s="6">
        <v>203</v>
      </c>
      <c r="G299" s="3"/>
    </row>
    <row r="300" spans="1:7" ht="15" customHeight="1">
      <c r="A300" s="83" t="s">
        <v>911</v>
      </c>
      <c r="B300" s="84"/>
      <c r="C300" s="85"/>
      <c r="D300" s="120"/>
      <c r="E300" s="8" t="s">
        <v>5</v>
      </c>
      <c r="F300" s="6">
        <v>215</v>
      </c>
      <c r="G300" s="3"/>
    </row>
    <row r="301" spans="1:7" ht="15.75" customHeight="1">
      <c r="A301" s="83" t="s">
        <v>912</v>
      </c>
      <c r="B301" s="84"/>
      <c r="C301" s="85"/>
      <c r="D301" s="120"/>
      <c r="E301" s="8" t="s">
        <v>5</v>
      </c>
      <c r="F301" s="6">
        <v>231</v>
      </c>
      <c r="G301" s="3"/>
    </row>
    <row r="302" spans="1:7" ht="15" customHeight="1">
      <c r="A302" s="83" t="s">
        <v>913</v>
      </c>
      <c r="B302" s="84"/>
      <c r="C302" s="85"/>
      <c r="D302" s="121"/>
      <c r="E302" s="8" t="s">
        <v>5</v>
      </c>
      <c r="F302" s="6">
        <v>248</v>
      </c>
      <c r="G302" s="3"/>
    </row>
    <row r="303" spans="1:7" ht="15" customHeight="1">
      <c r="A303" s="83" t="s">
        <v>187</v>
      </c>
      <c r="B303" s="84"/>
      <c r="C303" s="85"/>
      <c r="D303" s="119" t="s">
        <v>93</v>
      </c>
      <c r="E303" s="8" t="s">
        <v>5</v>
      </c>
      <c r="F303" s="6">
        <f>'[1]Газосварка'!$C273</f>
        <v>193</v>
      </c>
      <c r="G303" s="3"/>
    </row>
    <row r="304" spans="1:7" ht="15" customHeight="1">
      <c r="A304" s="83" t="s">
        <v>188</v>
      </c>
      <c r="B304" s="84"/>
      <c r="C304" s="85"/>
      <c r="D304" s="120"/>
      <c r="E304" s="8" t="s">
        <v>5</v>
      </c>
      <c r="F304" s="6">
        <f>'[1]Газосварка'!$C274</f>
        <v>208</v>
      </c>
      <c r="G304" s="3"/>
    </row>
    <row r="305" spans="1:7" ht="15" customHeight="1">
      <c r="A305" s="83" t="s">
        <v>189</v>
      </c>
      <c r="B305" s="84"/>
      <c r="C305" s="85"/>
      <c r="D305" s="120"/>
      <c r="E305" s="8" t="s">
        <v>5</v>
      </c>
      <c r="F305" s="6">
        <f>'[1]Газосварка'!$C275</f>
        <v>328</v>
      </c>
      <c r="G305" s="3"/>
    </row>
    <row r="306" spans="1:7" ht="15" customHeight="1">
      <c r="A306" s="83" t="s">
        <v>190</v>
      </c>
      <c r="B306" s="84"/>
      <c r="C306" s="85"/>
      <c r="D306" s="120"/>
      <c r="E306" s="8" t="s">
        <v>5</v>
      </c>
      <c r="F306" s="6">
        <f>'[1]Газосварка'!$C276</f>
        <v>357</v>
      </c>
      <c r="G306" s="3"/>
    </row>
    <row r="307" spans="1:7" ht="15" customHeight="1">
      <c r="A307" s="83" t="s">
        <v>191</v>
      </c>
      <c r="B307" s="84"/>
      <c r="C307" s="85"/>
      <c r="D307" s="120"/>
      <c r="E307" s="8" t="s">
        <v>5</v>
      </c>
      <c r="F307" s="6">
        <f>'[1]Газосварка'!$C277</f>
        <v>186</v>
      </c>
      <c r="G307" s="3"/>
    </row>
    <row r="308" spans="1:7" ht="15" customHeight="1">
      <c r="A308" s="83" t="s">
        <v>192</v>
      </c>
      <c r="B308" s="84"/>
      <c r="C308" s="85"/>
      <c r="D308" s="120"/>
      <c r="E308" s="8" t="s">
        <v>5</v>
      </c>
      <c r="F308" s="6">
        <f>'[1]Газосварка'!$C278</f>
        <v>208</v>
      </c>
      <c r="G308" s="3"/>
    </row>
    <row r="309" spans="1:7" ht="15" customHeight="1">
      <c r="A309" s="83" t="s">
        <v>193</v>
      </c>
      <c r="B309" s="84"/>
      <c r="C309" s="85"/>
      <c r="D309" s="120"/>
      <c r="E309" s="8" t="s">
        <v>5</v>
      </c>
      <c r="F309" s="6">
        <f>'[1]Газосварка'!$C279</f>
        <v>382</v>
      </c>
      <c r="G309" s="3"/>
    </row>
    <row r="310" spans="1:7" ht="15" customHeight="1">
      <c r="A310" s="83" t="s">
        <v>194</v>
      </c>
      <c r="B310" s="84"/>
      <c r="C310" s="85"/>
      <c r="D310" s="121"/>
      <c r="E310" s="8" t="s">
        <v>5</v>
      </c>
      <c r="F310" s="6">
        <f>'[1]Газосварка'!$C280</f>
        <v>385</v>
      </c>
      <c r="G310" s="3"/>
    </row>
    <row r="311" spans="1:7" ht="15">
      <c r="A311" s="83" t="s">
        <v>195</v>
      </c>
      <c r="B311" s="84"/>
      <c r="C311" s="84"/>
      <c r="D311" s="85"/>
      <c r="E311" s="8" t="s">
        <v>5</v>
      </c>
      <c r="F311" s="6">
        <v>1114</v>
      </c>
      <c r="G311" s="3"/>
    </row>
    <row r="312" spans="1:7" ht="15">
      <c r="A312" s="95" t="s">
        <v>196</v>
      </c>
      <c r="B312" s="96"/>
      <c r="C312" s="96"/>
      <c r="D312" s="96"/>
      <c r="E312" s="96"/>
      <c r="F312" s="97"/>
      <c r="G312" s="3"/>
    </row>
    <row r="313" spans="1:7" ht="15" customHeight="1">
      <c r="A313" s="83" t="s">
        <v>371</v>
      </c>
      <c r="B313" s="84"/>
      <c r="C313" s="84"/>
      <c r="D313" s="85"/>
      <c r="E313" s="8" t="s">
        <v>5</v>
      </c>
      <c r="F313" s="6" t="s">
        <v>930</v>
      </c>
      <c r="G313" s="3"/>
    </row>
    <row r="314" spans="1:7" ht="15" customHeight="1">
      <c r="A314" s="83" t="s">
        <v>197</v>
      </c>
      <c r="B314" s="84"/>
      <c r="C314" s="84"/>
      <c r="D314" s="85"/>
      <c r="E314" s="8" t="s">
        <v>5</v>
      </c>
      <c r="F314" s="6">
        <v>25</v>
      </c>
      <c r="G314" s="3"/>
    </row>
    <row r="315" spans="1:7" ht="15" customHeight="1">
      <c r="A315" s="83" t="s">
        <v>198</v>
      </c>
      <c r="B315" s="84"/>
      <c r="C315" s="84"/>
      <c r="D315" s="85"/>
      <c r="E315" s="8" t="s">
        <v>5</v>
      </c>
      <c r="F315" s="6">
        <v>25</v>
      </c>
      <c r="G315" s="3"/>
    </row>
    <row r="316" spans="1:7" ht="15" customHeight="1">
      <c r="A316" s="83" t="s">
        <v>199</v>
      </c>
      <c r="B316" s="84"/>
      <c r="C316" s="84"/>
      <c r="D316" s="85"/>
      <c r="E316" s="8" t="s">
        <v>5</v>
      </c>
      <c r="F316" s="6">
        <v>25</v>
      </c>
      <c r="G316" s="3"/>
    </row>
    <row r="317" spans="1:7" ht="15" customHeight="1">
      <c r="A317" s="83" t="s">
        <v>200</v>
      </c>
      <c r="B317" s="84"/>
      <c r="C317" s="84"/>
      <c r="D317" s="85"/>
      <c r="E317" s="8" t="s">
        <v>5</v>
      </c>
      <c r="F317" s="6">
        <v>20</v>
      </c>
      <c r="G317" s="3"/>
    </row>
    <row r="318" spans="1:7" ht="15.75" customHeight="1">
      <c r="A318" s="138" t="s">
        <v>201</v>
      </c>
      <c r="B318" s="139"/>
      <c r="C318" s="139"/>
      <c r="D318" s="139"/>
      <c r="E318" s="139"/>
      <c r="F318" s="140"/>
      <c r="G318" s="3"/>
    </row>
    <row r="319" spans="1:7" ht="24.75" customHeight="1">
      <c r="A319" s="83" t="s">
        <v>202</v>
      </c>
      <c r="B319" s="84"/>
      <c r="C319" s="84"/>
      <c r="D319" s="85"/>
      <c r="E319" s="5" t="s">
        <v>5</v>
      </c>
      <c r="F319" s="6">
        <v>102</v>
      </c>
      <c r="G319" s="3"/>
    </row>
    <row r="320" spans="1:7" ht="15" customHeight="1">
      <c r="A320" s="95" t="s">
        <v>203</v>
      </c>
      <c r="B320" s="96"/>
      <c r="C320" s="96"/>
      <c r="D320" s="96"/>
      <c r="E320" s="96"/>
      <c r="F320" s="97"/>
      <c r="G320" s="3"/>
    </row>
    <row r="321" spans="1:7" ht="15" customHeight="1">
      <c r="A321" s="83" t="s">
        <v>378</v>
      </c>
      <c r="B321" s="84"/>
      <c r="C321" s="84"/>
      <c r="D321" s="85"/>
      <c r="E321" s="8" t="s">
        <v>5</v>
      </c>
      <c r="F321" s="6">
        <v>9000</v>
      </c>
      <c r="G321" s="3"/>
    </row>
    <row r="322" spans="1:7" ht="15" customHeight="1">
      <c r="A322" s="83" t="s">
        <v>379</v>
      </c>
      <c r="B322" s="84"/>
      <c r="C322" s="84"/>
      <c r="D322" s="85"/>
      <c r="E322" s="8" t="s">
        <v>5</v>
      </c>
      <c r="F322" s="6">
        <v>9000</v>
      </c>
      <c r="G322" s="3"/>
    </row>
    <row r="323" spans="1:7" ht="15.75" customHeight="1">
      <c r="A323" s="83" t="s">
        <v>380</v>
      </c>
      <c r="B323" s="84"/>
      <c r="C323" s="84"/>
      <c r="D323" s="85"/>
      <c r="E323" s="8" t="s">
        <v>5</v>
      </c>
      <c r="F323" s="6" t="s">
        <v>68</v>
      </c>
      <c r="G323" s="3"/>
    </row>
    <row r="324" spans="1:7" ht="14.25" customHeight="1">
      <c r="A324" s="83" t="s">
        <v>204</v>
      </c>
      <c r="B324" s="84"/>
      <c r="C324" s="84"/>
      <c r="D324" s="85"/>
      <c r="E324" s="8" t="s">
        <v>5</v>
      </c>
      <c r="F324" s="6" t="s">
        <v>68</v>
      </c>
      <c r="G324" s="3"/>
    </row>
    <row r="325" spans="1:7" ht="15" customHeight="1">
      <c r="A325" s="83" t="s">
        <v>205</v>
      </c>
      <c r="B325" s="84"/>
      <c r="C325" s="84"/>
      <c r="D325" s="85"/>
      <c r="E325" s="8" t="s">
        <v>5</v>
      </c>
      <c r="F325" s="6" t="s">
        <v>68</v>
      </c>
      <c r="G325" s="3"/>
    </row>
    <row r="326" spans="1:7" ht="15" customHeight="1">
      <c r="A326" s="83" t="s">
        <v>206</v>
      </c>
      <c r="B326" s="84"/>
      <c r="C326" s="84"/>
      <c r="D326" s="85"/>
      <c r="E326" s="8" t="s">
        <v>5</v>
      </c>
      <c r="F326" s="6" t="s">
        <v>68</v>
      </c>
      <c r="G326" s="3"/>
    </row>
    <row r="327" spans="1:7" ht="15" customHeight="1">
      <c r="A327" s="83" t="s">
        <v>381</v>
      </c>
      <c r="B327" s="84"/>
      <c r="C327" s="84"/>
      <c r="D327" s="85"/>
      <c r="E327" s="8" t="s">
        <v>5</v>
      </c>
      <c r="F327" s="6">
        <v>9000</v>
      </c>
      <c r="G327" s="3"/>
    </row>
    <row r="328" spans="1:7" ht="15" customHeight="1">
      <c r="A328" s="83" t="s">
        <v>382</v>
      </c>
      <c r="B328" s="84"/>
      <c r="C328" s="84"/>
      <c r="D328" s="85"/>
      <c r="E328" s="8" t="s">
        <v>5</v>
      </c>
      <c r="F328" s="6">
        <v>9000</v>
      </c>
      <c r="G328" s="3"/>
    </row>
    <row r="329" spans="1:7" ht="15" customHeight="1">
      <c r="A329" s="83" t="s">
        <v>207</v>
      </c>
      <c r="B329" s="84"/>
      <c r="C329" s="84"/>
      <c r="D329" s="85"/>
      <c r="E329" s="8" t="s">
        <v>5</v>
      </c>
      <c r="F329" s="6">
        <v>4500</v>
      </c>
      <c r="G329" s="3"/>
    </row>
    <row r="330" spans="1:7" ht="15" customHeight="1">
      <c r="A330" s="83" t="s">
        <v>208</v>
      </c>
      <c r="B330" s="84"/>
      <c r="C330" s="84"/>
      <c r="D330" s="85"/>
      <c r="E330" s="8" t="s">
        <v>5</v>
      </c>
      <c r="F330" s="6">
        <v>3200</v>
      </c>
      <c r="G330" s="3"/>
    </row>
    <row r="331" spans="1:7" ht="15" customHeight="1">
      <c r="A331" s="83" t="s">
        <v>209</v>
      </c>
      <c r="B331" s="84"/>
      <c r="C331" s="84"/>
      <c r="D331" s="85"/>
      <c r="E331" s="8" t="s">
        <v>5</v>
      </c>
      <c r="F331" s="6">
        <v>2550</v>
      </c>
      <c r="G331" s="3"/>
    </row>
    <row r="332" spans="1:7" ht="15" customHeight="1">
      <c r="A332" s="83" t="s">
        <v>210</v>
      </c>
      <c r="B332" s="84"/>
      <c r="C332" s="84"/>
      <c r="D332" s="85"/>
      <c r="E332" s="8" t="s">
        <v>5</v>
      </c>
      <c r="F332" s="6">
        <v>1690</v>
      </c>
      <c r="G332" s="3"/>
    </row>
    <row r="333" spans="1:7" ht="15" customHeight="1">
      <c r="A333" s="83" t="s">
        <v>211</v>
      </c>
      <c r="B333" s="84"/>
      <c r="C333" s="84"/>
      <c r="D333" s="85"/>
      <c r="E333" s="8" t="s">
        <v>5</v>
      </c>
      <c r="F333" s="6">
        <v>1450</v>
      </c>
      <c r="G333" s="3"/>
    </row>
    <row r="334" spans="1:7" ht="18.75" customHeight="1">
      <c r="A334" s="83" t="s">
        <v>212</v>
      </c>
      <c r="B334" s="84"/>
      <c r="C334" s="84"/>
      <c r="D334" s="85"/>
      <c r="E334" s="8" t="s">
        <v>5</v>
      </c>
      <c r="F334" s="6">
        <v>1250</v>
      </c>
      <c r="G334" s="21"/>
    </row>
    <row r="335" spans="1:7" ht="16.5" customHeight="1">
      <c r="A335" s="83" t="s">
        <v>213</v>
      </c>
      <c r="B335" s="84"/>
      <c r="C335" s="84"/>
      <c r="D335" s="85"/>
      <c r="E335" s="8" t="s">
        <v>5</v>
      </c>
      <c r="F335" s="6">
        <v>1050</v>
      </c>
      <c r="G335" s="14"/>
    </row>
    <row r="336" spans="1:7" ht="18" customHeight="1">
      <c r="A336" s="83" t="s">
        <v>383</v>
      </c>
      <c r="B336" s="84"/>
      <c r="C336" s="84"/>
      <c r="D336" s="85"/>
      <c r="E336" s="8" t="s">
        <v>5</v>
      </c>
      <c r="F336" s="6">
        <v>9000</v>
      </c>
      <c r="G336" s="2"/>
    </row>
    <row r="337" spans="1:7" ht="18" customHeight="1">
      <c r="A337" s="83" t="s">
        <v>384</v>
      </c>
      <c r="B337" s="84"/>
      <c r="C337" s="84"/>
      <c r="D337" s="85"/>
      <c r="E337" s="8" t="s">
        <v>5</v>
      </c>
      <c r="F337" s="6">
        <v>3200</v>
      </c>
      <c r="G337" s="2"/>
    </row>
    <row r="338" spans="1:7" ht="15" customHeight="1">
      <c r="A338" s="83" t="s">
        <v>385</v>
      </c>
      <c r="B338" s="84"/>
      <c r="C338" s="84"/>
      <c r="D338" s="85"/>
      <c r="E338" s="8" t="s">
        <v>5</v>
      </c>
      <c r="F338" s="6">
        <v>2550</v>
      </c>
      <c r="G338" s="2"/>
    </row>
    <row r="339" spans="1:7" ht="15" customHeight="1">
      <c r="A339" s="83" t="s">
        <v>214</v>
      </c>
      <c r="B339" s="84"/>
      <c r="C339" s="84"/>
      <c r="D339" s="85"/>
      <c r="E339" s="7" t="s">
        <v>5</v>
      </c>
      <c r="F339" s="6">
        <v>60</v>
      </c>
      <c r="G339" s="2"/>
    </row>
    <row r="340" spans="1:7" ht="17.25" customHeight="1">
      <c r="A340" s="83" t="s">
        <v>215</v>
      </c>
      <c r="B340" s="84"/>
      <c r="C340" s="84"/>
      <c r="D340" s="85"/>
      <c r="E340" s="7" t="s">
        <v>5</v>
      </c>
      <c r="F340" s="6">
        <f>'[1]Газосварка'!$C314</f>
        <v>142</v>
      </c>
      <c r="G340" s="2"/>
    </row>
    <row r="341" spans="1:7" ht="22.5" customHeight="1">
      <c r="A341" s="83" t="s">
        <v>216</v>
      </c>
      <c r="B341" s="84"/>
      <c r="C341" s="84"/>
      <c r="D341" s="85"/>
      <c r="E341" s="7" t="s">
        <v>5</v>
      </c>
      <c r="F341" s="6">
        <f>'[1]Газосварка'!$C315</f>
        <v>109</v>
      </c>
      <c r="G341" s="2"/>
    </row>
    <row r="342" spans="1:7" ht="15" customHeight="1">
      <c r="A342" s="83" t="s">
        <v>217</v>
      </c>
      <c r="B342" s="84"/>
      <c r="C342" s="84"/>
      <c r="D342" s="85"/>
      <c r="E342" s="8" t="s">
        <v>5</v>
      </c>
      <c r="F342" s="6">
        <v>6620</v>
      </c>
      <c r="G342" s="2"/>
    </row>
    <row r="343" spans="1:7" ht="15" customHeight="1">
      <c r="A343" s="83" t="s">
        <v>218</v>
      </c>
      <c r="B343" s="84"/>
      <c r="C343" s="84"/>
      <c r="D343" s="85"/>
      <c r="E343" s="8" t="s">
        <v>5</v>
      </c>
      <c r="F343" s="6">
        <v>5741</v>
      </c>
      <c r="G343" s="2"/>
    </row>
    <row r="344" spans="1:7" ht="15" customHeight="1">
      <c r="A344" s="83" t="s">
        <v>219</v>
      </c>
      <c r="B344" s="84"/>
      <c r="C344" s="84"/>
      <c r="D344" s="85"/>
      <c r="E344" s="8" t="s">
        <v>5</v>
      </c>
      <c r="F344" s="6">
        <v>5868</v>
      </c>
      <c r="G344" s="3"/>
    </row>
    <row r="345" spans="1:7" ht="15">
      <c r="A345" s="83" t="s">
        <v>220</v>
      </c>
      <c r="B345" s="84"/>
      <c r="C345" s="84"/>
      <c r="D345" s="85"/>
      <c r="E345" s="8" t="s">
        <v>5</v>
      </c>
      <c r="F345" s="6">
        <v>3800</v>
      </c>
      <c r="G345" s="3"/>
    </row>
    <row r="346" spans="1:7" ht="15" customHeight="1">
      <c r="A346" s="83" t="s">
        <v>221</v>
      </c>
      <c r="B346" s="84"/>
      <c r="C346" s="84"/>
      <c r="D346" s="85"/>
      <c r="E346" s="8" t="s">
        <v>5</v>
      </c>
      <c r="F346" s="6">
        <v>3450</v>
      </c>
      <c r="G346" s="3"/>
    </row>
    <row r="347" spans="1:7" ht="15">
      <c r="A347" s="83" t="s">
        <v>372</v>
      </c>
      <c r="B347" s="84"/>
      <c r="C347" s="84"/>
      <c r="D347" s="85"/>
      <c r="E347" s="8" t="s">
        <v>5</v>
      </c>
      <c r="F347" s="6">
        <v>670</v>
      </c>
      <c r="G347" s="3"/>
    </row>
    <row r="348" spans="1:7" ht="15" customHeight="1">
      <c r="A348" s="83" t="s">
        <v>222</v>
      </c>
      <c r="B348" s="84"/>
      <c r="C348" s="84"/>
      <c r="D348" s="85"/>
      <c r="E348" s="8" t="s">
        <v>5</v>
      </c>
      <c r="F348" s="6">
        <v>310</v>
      </c>
      <c r="G348" s="3"/>
    </row>
    <row r="349" spans="1:7" ht="15" customHeight="1">
      <c r="A349" s="83" t="s">
        <v>223</v>
      </c>
      <c r="B349" s="84"/>
      <c r="C349" s="84"/>
      <c r="D349" s="85"/>
      <c r="E349" s="8" t="s">
        <v>5</v>
      </c>
      <c r="F349" s="6">
        <v>158</v>
      </c>
      <c r="G349" s="3"/>
    </row>
    <row r="350" spans="1:7" ht="15" customHeight="1">
      <c r="A350" s="83" t="s">
        <v>224</v>
      </c>
      <c r="B350" s="84"/>
      <c r="C350" s="84"/>
      <c r="D350" s="85"/>
      <c r="E350" s="8" t="s">
        <v>5</v>
      </c>
      <c r="F350" s="6">
        <f>'[1]Газосварка'!$C324</f>
        <v>45</v>
      </c>
      <c r="G350" s="3"/>
    </row>
    <row r="351" spans="1:7" ht="15" customHeight="1">
      <c r="A351" s="83" t="s">
        <v>225</v>
      </c>
      <c r="B351" s="84"/>
      <c r="C351" s="84"/>
      <c r="D351" s="85"/>
      <c r="E351" s="8" t="s">
        <v>5</v>
      </c>
      <c r="F351" s="6">
        <v>60</v>
      </c>
      <c r="G351" s="3"/>
    </row>
    <row r="352" spans="1:7" s="48" customFormat="1" ht="16.5" customHeight="1">
      <c r="A352" s="135" t="s">
        <v>394</v>
      </c>
      <c r="B352" s="136"/>
      <c r="C352" s="137"/>
      <c r="D352" s="119" t="s">
        <v>397</v>
      </c>
      <c r="E352" s="8" t="s">
        <v>5</v>
      </c>
      <c r="F352" s="6">
        <v>510</v>
      </c>
      <c r="G352" s="42">
        <f>ROUNDUP(F352*1.1,0)</f>
        <v>561</v>
      </c>
    </row>
    <row r="353" spans="1:7" s="48" customFormat="1" ht="21" customHeight="1">
      <c r="A353" s="83" t="s">
        <v>395</v>
      </c>
      <c r="B353" s="84"/>
      <c r="C353" s="85"/>
      <c r="D353" s="120"/>
      <c r="E353" s="8" t="s">
        <v>5</v>
      </c>
      <c r="F353" s="6">
        <v>495</v>
      </c>
      <c r="G353" s="42">
        <f>ROUNDUP(F353*1.1,0)</f>
        <v>545</v>
      </c>
    </row>
    <row r="354" spans="1:7" s="48" customFormat="1" ht="22.5" customHeight="1">
      <c r="A354" s="83" t="s">
        <v>396</v>
      </c>
      <c r="B354" s="84"/>
      <c r="C354" s="85"/>
      <c r="D354" s="121"/>
      <c r="E354" s="8" t="s">
        <v>5</v>
      </c>
      <c r="F354" s="6">
        <v>495</v>
      </c>
      <c r="G354" s="42">
        <f>ROUNDUP(F354*1.1,0)</f>
        <v>545</v>
      </c>
    </row>
    <row r="355" spans="1:7" ht="26.25" customHeight="1">
      <c r="A355" s="133" t="s">
        <v>262</v>
      </c>
      <c r="B355" s="134"/>
      <c r="C355" s="134"/>
      <c r="D355" s="134"/>
      <c r="E355" s="134"/>
      <c r="F355" s="134"/>
      <c r="G355" s="3"/>
    </row>
    <row r="356" spans="1:7" ht="38.25">
      <c r="A356" s="18"/>
      <c r="B356" s="19" t="s">
        <v>255</v>
      </c>
      <c r="C356" s="19" t="s">
        <v>256</v>
      </c>
      <c r="D356" s="19" t="s">
        <v>257</v>
      </c>
      <c r="E356" s="20"/>
      <c r="F356" s="10"/>
      <c r="G356" s="3"/>
    </row>
    <row r="357" spans="1:7" ht="18" customHeight="1">
      <c r="A357" s="11" t="s">
        <v>237</v>
      </c>
      <c r="B357" s="164">
        <v>220</v>
      </c>
      <c r="C357" s="164" t="s">
        <v>238</v>
      </c>
      <c r="D357" s="164">
        <v>8</v>
      </c>
      <c r="E357" s="176" t="s">
        <v>239</v>
      </c>
      <c r="F357" s="15">
        <v>8000</v>
      </c>
      <c r="G357" s="3"/>
    </row>
    <row r="358" spans="1:7" ht="15">
      <c r="A358" s="11" t="s">
        <v>240</v>
      </c>
      <c r="B358" s="168"/>
      <c r="C358" s="169"/>
      <c r="D358" s="169"/>
      <c r="E358" s="177"/>
      <c r="F358" s="16">
        <v>8000</v>
      </c>
      <c r="G358" s="3"/>
    </row>
    <row r="359" spans="1:7" ht="84">
      <c r="A359" s="11" t="s">
        <v>241</v>
      </c>
      <c r="B359" s="168"/>
      <c r="C359" s="170"/>
      <c r="D359" s="170"/>
      <c r="E359" s="11" t="s">
        <v>242</v>
      </c>
      <c r="F359" s="16" t="s">
        <v>68</v>
      </c>
      <c r="G359" s="3"/>
    </row>
    <row r="360" spans="1:7" ht="15">
      <c r="A360" s="11" t="s">
        <v>243</v>
      </c>
      <c r="B360" s="168"/>
      <c r="C360" s="164" t="s">
        <v>244</v>
      </c>
      <c r="D360" s="164">
        <v>10</v>
      </c>
      <c r="E360" s="176" t="s">
        <v>245</v>
      </c>
      <c r="F360" s="16">
        <v>9100</v>
      </c>
      <c r="G360" s="3"/>
    </row>
    <row r="361" spans="1:7" ht="17.25" customHeight="1">
      <c r="A361" s="11" t="s">
        <v>246</v>
      </c>
      <c r="B361" s="165"/>
      <c r="C361" s="165"/>
      <c r="D361" s="165"/>
      <c r="E361" s="178"/>
      <c r="F361" s="16">
        <v>9100</v>
      </c>
      <c r="G361" s="3"/>
    </row>
    <row r="362" spans="1:7" ht="73.5">
      <c r="A362" s="11" t="s">
        <v>247</v>
      </c>
      <c r="B362" s="12">
        <v>380</v>
      </c>
      <c r="C362" s="12" t="s">
        <v>248</v>
      </c>
      <c r="D362" s="12">
        <v>22</v>
      </c>
      <c r="E362" s="11" t="s">
        <v>249</v>
      </c>
      <c r="F362" s="16">
        <v>26421</v>
      </c>
      <c r="G362" s="3"/>
    </row>
    <row r="363" spans="1:7" ht="73.5">
      <c r="A363" s="11" t="s">
        <v>250</v>
      </c>
      <c r="B363" s="164">
        <v>220</v>
      </c>
      <c r="C363" s="12" t="s">
        <v>251</v>
      </c>
      <c r="D363" s="12">
        <v>14</v>
      </c>
      <c r="E363" s="11" t="s">
        <v>252</v>
      </c>
      <c r="F363" s="16">
        <v>8650</v>
      </c>
      <c r="G363" s="3"/>
    </row>
    <row r="364" spans="1:7" ht="73.5">
      <c r="A364" s="11" t="s">
        <v>253</v>
      </c>
      <c r="B364" s="165"/>
      <c r="C364" s="12" t="s">
        <v>244</v>
      </c>
      <c r="D364" s="12">
        <v>15</v>
      </c>
      <c r="E364" s="11" t="s">
        <v>254</v>
      </c>
      <c r="F364" s="16">
        <v>9300</v>
      </c>
      <c r="G364" s="3"/>
    </row>
    <row r="365" spans="1:6" ht="18" customHeight="1">
      <c r="A365" s="128" t="s">
        <v>226</v>
      </c>
      <c r="B365" s="129"/>
      <c r="C365" s="129"/>
      <c r="D365" s="129"/>
      <c r="E365" s="129"/>
      <c r="F365" s="130"/>
    </row>
    <row r="366" spans="1:6" ht="15" customHeight="1">
      <c r="A366" s="83" t="s">
        <v>919</v>
      </c>
      <c r="B366" s="84"/>
      <c r="C366" s="85"/>
      <c r="D366" s="131" t="s">
        <v>90</v>
      </c>
      <c r="E366" s="8" t="s">
        <v>227</v>
      </c>
      <c r="F366" s="6">
        <v>28</v>
      </c>
    </row>
    <row r="367" spans="1:6" ht="15" customHeight="1">
      <c r="A367" s="83" t="s">
        <v>920</v>
      </c>
      <c r="B367" s="84"/>
      <c r="C367" s="85"/>
      <c r="D367" s="132"/>
      <c r="E367" s="8" t="s">
        <v>227</v>
      </c>
      <c r="F367" s="6">
        <v>43</v>
      </c>
    </row>
    <row r="368" spans="1:6" ht="15" customHeight="1">
      <c r="A368" s="83" t="s">
        <v>228</v>
      </c>
      <c r="B368" s="84"/>
      <c r="C368" s="84"/>
      <c r="D368" s="85"/>
      <c r="E368" s="8" t="s">
        <v>227</v>
      </c>
      <c r="F368" s="6">
        <v>32</v>
      </c>
    </row>
    <row r="369" spans="1:6" ht="15" customHeight="1">
      <c r="A369" s="83" t="s">
        <v>229</v>
      </c>
      <c r="B369" s="84"/>
      <c r="C369" s="84"/>
      <c r="D369" s="85"/>
      <c r="E369" s="8" t="s">
        <v>227</v>
      </c>
      <c r="F369" s="6">
        <v>47</v>
      </c>
    </row>
    <row r="370" spans="1:6" ht="15" customHeight="1">
      <c r="A370" s="83" t="s">
        <v>230</v>
      </c>
      <c r="B370" s="84"/>
      <c r="C370" s="84"/>
      <c r="D370" s="85"/>
      <c r="E370" s="8" t="s">
        <v>227</v>
      </c>
      <c r="F370" s="6">
        <v>0</v>
      </c>
    </row>
    <row r="371" spans="1:6" ht="15" customHeight="1">
      <c r="A371" s="83" t="s">
        <v>916</v>
      </c>
      <c r="B371" s="84"/>
      <c r="C371" s="85"/>
      <c r="D371" s="119" t="s">
        <v>90</v>
      </c>
      <c r="E371" s="8" t="s">
        <v>227</v>
      </c>
      <c r="F371" s="6">
        <v>28</v>
      </c>
    </row>
    <row r="372" spans="1:6" ht="15" customHeight="1">
      <c r="A372" s="83" t="s">
        <v>915</v>
      </c>
      <c r="B372" s="84"/>
      <c r="C372" s="85"/>
      <c r="D372" s="120"/>
      <c r="E372" s="8" t="s">
        <v>227</v>
      </c>
      <c r="F372" s="6">
        <v>43</v>
      </c>
    </row>
    <row r="373" spans="1:6" ht="15" customHeight="1">
      <c r="A373" s="83" t="s">
        <v>921</v>
      </c>
      <c r="B373" s="84"/>
      <c r="C373" s="85"/>
      <c r="D373" s="120"/>
      <c r="E373" s="8" t="s">
        <v>227</v>
      </c>
      <c r="F373" s="6">
        <v>28</v>
      </c>
    </row>
    <row r="374" spans="1:6" ht="15" customHeight="1">
      <c r="A374" s="83" t="s">
        <v>922</v>
      </c>
      <c r="B374" s="84"/>
      <c r="C374" s="85"/>
      <c r="D374" s="120"/>
      <c r="E374" s="8" t="s">
        <v>227</v>
      </c>
      <c r="F374" s="6">
        <v>43</v>
      </c>
    </row>
    <row r="375" spans="1:6" ht="15" customHeight="1">
      <c r="A375" s="83" t="s">
        <v>917</v>
      </c>
      <c r="B375" s="84"/>
      <c r="C375" s="85"/>
      <c r="D375" s="120"/>
      <c r="E375" s="8" t="s">
        <v>227</v>
      </c>
      <c r="F375" s="6">
        <v>56.8</v>
      </c>
    </row>
    <row r="376" spans="1:6" ht="15" customHeight="1">
      <c r="A376" s="83" t="s">
        <v>918</v>
      </c>
      <c r="B376" s="84"/>
      <c r="C376" s="85"/>
      <c r="D376" s="121"/>
      <c r="E376" s="8" t="s">
        <v>227</v>
      </c>
      <c r="F376" s="6">
        <v>81.5</v>
      </c>
    </row>
    <row r="377" spans="1:6" ht="15" customHeight="1">
      <c r="A377" s="83" t="s">
        <v>231</v>
      </c>
      <c r="B377" s="84"/>
      <c r="C377" s="84"/>
      <c r="D377" s="85"/>
      <c r="E377" s="8" t="s">
        <v>227</v>
      </c>
      <c r="F377" s="6">
        <v>0</v>
      </c>
    </row>
    <row r="378" spans="1:6" ht="15" customHeight="1">
      <c r="A378" s="83" t="s">
        <v>232</v>
      </c>
      <c r="B378" s="84"/>
      <c r="C378" s="84"/>
      <c r="D378" s="85"/>
      <c r="E378" s="8" t="s">
        <v>227</v>
      </c>
      <c r="F378" s="6">
        <v>0</v>
      </c>
    </row>
    <row r="379" spans="1:6" ht="15" customHeight="1">
      <c r="A379" s="83" t="s">
        <v>233</v>
      </c>
      <c r="B379" s="84"/>
      <c r="C379" s="84"/>
      <c r="D379" s="85"/>
      <c r="E379" s="8" t="s">
        <v>227</v>
      </c>
      <c r="F379" s="6">
        <v>0</v>
      </c>
    </row>
    <row r="380" spans="1:6" ht="15" customHeight="1">
      <c r="A380" s="83" t="s">
        <v>234</v>
      </c>
      <c r="B380" s="84"/>
      <c r="C380" s="84"/>
      <c r="D380" s="85"/>
      <c r="E380" s="8" t="s">
        <v>227</v>
      </c>
      <c r="F380" s="6">
        <v>0</v>
      </c>
    </row>
    <row r="381" spans="1:6" ht="15" customHeight="1">
      <c r="A381" s="83" t="s">
        <v>235</v>
      </c>
      <c r="B381" s="84"/>
      <c r="C381" s="84"/>
      <c r="D381" s="85"/>
      <c r="E381" s="8" t="s">
        <v>227</v>
      </c>
      <c r="F381" s="6">
        <v>6</v>
      </c>
    </row>
    <row r="382" spans="1:6" ht="15">
      <c r="A382" s="127" t="s">
        <v>236</v>
      </c>
      <c r="B382" s="127"/>
      <c r="C382" s="127"/>
      <c r="D382" s="127"/>
      <c r="E382" s="127"/>
      <c r="F382" s="127"/>
    </row>
    <row r="383" spans="1:6" ht="15">
      <c r="A383" s="126" t="s">
        <v>367</v>
      </c>
      <c r="B383" s="126"/>
      <c r="C383" s="126"/>
      <c r="D383" s="126"/>
      <c r="E383" s="126"/>
      <c r="F383" s="126"/>
    </row>
  </sheetData>
  <sheetProtection/>
  <protectedRanges>
    <protectedRange sqref="E1:F5 A1:A5 B5:C5 B1:D4 A382:F383" name="Диапазон2"/>
  </protectedRanges>
  <mergeCells count="393">
    <mergeCell ref="A191:C191"/>
    <mergeCell ref="A192:C192"/>
    <mergeCell ref="D214:D215"/>
    <mergeCell ref="A215:B215"/>
    <mergeCell ref="A189:C189"/>
    <mergeCell ref="A190:C190"/>
    <mergeCell ref="A198:F198"/>
    <mergeCell ref="D199:D206"/>
    <mergeCell ref="A200:B200"/>
    <mergeCell ref="A1:F1"/>
    <mergeCell ref="A2:F2"/>
    <mergeCell ref="A3:F3"/>
    <mergeCell ref="A4:F4"/>
    <mergeCell ref="B5:F5"/>
    <mergeCell ref="A34:F34"/>
    <mergeCell ref="A22:D22"/>
    <mergeCell ref="A23:F23"/>
    <mergeCell ref="A27:D27"/>
    <mergeCell ref="A28:D28"/>
    <mergeCell ref="A25:D25"/>
    <mergeCell ref="A26:D26"/>
    <mergeCell ref="A41:D41"/>
    <mergeCell ref="A42:D42"/>
    <mergeCell ref="A35:D35"/>
    <mergeCell ref="A36:D36"/>
    <mergeCell ref="A43:D43"/>
    <mergeCell ref="A37:D37"/>
    <mergeCell ref="A38:D38"/>
    <mergeCell ref="A44:D44"/>
    <mergeCell ref="A39:D39"/>
    <mergeCell ref="A40:D40"/>
    <mergeCell ref="A45:F45"/>
    <mergeCell ref="A46:D46"/>
    <mergeCell ref="A47:D47"/>
    <mergeCell ref="A48:D48"/>
    <mergeCell ref="A49:D49"/>
    <mergeCell ref="A50:D50"/>
    <mergeCell ref="A51:F51"/>
    <mergeCell ref="A52:D52"/>
    <mergeCell ref="A53:D53"/>
    <mergeCell ref="A54:D54"/>
    <mergeCell ref="A55:D55"/>
    <mergeCell ref="A56:D56"/>
    <mergeCell ref="A57:D57"/>
    <mergeCell ref="A66:F66"/>
    <mergeCell ref="A67:D67"/>
    <mergeCell ref="A58:F58"/>
    <mergeCell ref="A59:D59"/>
    <mergeCell ref="A61:D61"/>
    <mergeCell ref="A63:D63"/>
    <mergeCell ref="A64:D64"/>
    <mergeCell ref="A65:D65"/>
    <mergeCell ref="A62:D62"/>
    <mergeCell ref="A60:D60"/>
    <mergeCell ref="A68:D68"/>
    <mergeCell ref="A69:F69"/>
    <mergeCell ref="A70:D70"/>
    <mergeCell ref="A71:F71"/>
    <mergeCell ref="A72:C72"/>
    <mergeCell ref="D72:F74"/>
    <mergeCell ref="A73:C73"/>
    <mergeCell ref="A74:C74"/>
    <mergeCell ref="A75:F75"/>
    <mergeCell ref="A76:D76"/>
    <mergeCell ref="A77:F77"/>
    <mergeCell ref="A78:D78"/>
    <mergeCell ref="A79:F79"/>
    <mergeCell ref="A80:D80"/>
    <mergeCell ref="A81:D81"/>
    <mergeCell ref="A82:F82"/>
    <mergeCell ref="A83:D83"/>
    <mergeCell ref="A84:D84"/>
    <mergeCell ref="A85:D85"/>
    <mergeCell ref="A86:D86"/>
    <mergeCell ref="A87:D87"/>
    <mergeCell ref="A88:D88"/>
    <mergeCell ref="A89:D89"/>
    <mergeCell ref="A90:D90"/>
    <mergeCell ref="A91:D91"/>
    <mergeCell ref="A92:D92"/>
    <mergeCell ref="A93:D93"/>
    <mergeCell ref="A94:D94"/>
    <mergeCell ref="A95:D95"/>
    <mergeCell ref="A96:D96"/>
    <mergeCell ref="A97:D97"/>
    <mergeCell ref="A98:D98"/>
    <mergeCell ref="A110:D110"/>
    <mergeCell ref="A99:F99"/>
    <mergeCell ref="A100:D100"/>
    <mergeCell ref="A101:D101"/>
    <mergeCell ref="A102:D102"/>
    <mergeCell ref="A103:B103"/>
    <mergeCell ref="C103:D104"/>
    <mergeCell ref="A104:B104"/>
    <mergeCell ref="A111:D111"/>
    <mergeCell ref="A112:F112"/>
    <mergeCell ref="A113:D113"/>
    <mergeCell ref="A114:D114"/>
    <mergeCell ref="A115:D115"/>
    <mergeCell ref="A105:D105"/>
    <mergeCell ref="A106:D106"/>
    <mergeCell ref="A107:D107"/>
    <mergeCell ref="A108:D108"/>
    <mergeCell ref="A109:D109"/>
    <mergeCell ref="A122:B122"/>
    <mergeCell ref="A123:B123"/>
    <mergeCell ref="A124:B124"/>
    <mergeCell ref="A125:B125"/>
    <mergeCell ref="B126:B131"/>
    <mergeCell ref="A132:C132"/>
    <mergeCell ref="A171:G171"/>
    <mergeCell ref="D172:D176"/>
    <mergeCell ref="A153:C153"/>
    <mergeCell ref="A154:C154"/>
    <mergeCell ref="D136:D140"/>
    <mergeCell ref="A166:C166"/>
    <mergeCell ref="A167:C167"/>
    <mergeCell ref="A168:C168"/>
    <mergeCell ref="A169:C169"/>
    <mergeCell ref="A165:C165"/>
    <mergeCell ref="A170:C170"/>
    <mergeCell ref="A195:C195"/>
    <mergeCell ref="D195:D197"/>
    <mergeCell ref="A196:C196"/>
    <mergeCell ref="A197:C197"/>
    <mergeCell ref="A186:F186"/>
    <mergeCell ref="A178:B178"/>
    <mergeCell ref="D165:D169"/>
    <mergeCell ref="C360:C361"/>
    <mergeCell ref="D360:D361"/>
    <mergeCell ref="E360:E361"/>
    <mergeCell ref="A187:C187"/>
    <mergeCell ref="D187:D194"/>
    <mergeCell ref="A188:C188"/>
    <mergeCell ref="A193:C193"/>
    <mergeCell ref="A194:C194"/>
    <mergeCell ref="A203:B203"/>
    <mergeCell ref="A204:B204"/>
    <mergeCell ref="A205:B205"/>
    <mergeCell ref="A206:B206"/>
    <mergeCell ref="B357:B361"/>
    <mergeCell ref="C357:C359"/>
    <mergeCell ref="A213:C213"/>
    <mergeCell ref="A214:B214"/>
    <mergeCell ref="A251:D251"/>
    <mergeCell ref="D212:D213"/>
    <mergeCell ref="D222:D228"/>
    <mergeCell ref="A223:C223"/>
    <mergeCell ref="A199:B199"/>
    <mergeCell ref="D207:D209"/>
    <mergeCell ref="A207:C207"/>
    <mergeCell ref="A208:C208"/>
    <mergeCell ref="A209:C209"/>
    <mergeCell ref="A210:B210"/>
    <mergeCell ref="D210:D211"/>
    <mergeCell ref="A211:B211"/>
    <mergeCell ref="A201:B201"/>
    <mergeCell ref="A202:B202"/>
    <mergeCell ref="B363:B364"/>
    <mergeCell ref="A217:C217"/>
    <mergeCell ref="D217:D219"/>
    <mergeCell ref="A218:C218"/>
    <mergeCell ref="A219:C219"/>
    <mergeCell ref="A220:F220"/>
    <mergeCell ref="A222:C222"/>
    <mergeCell ref="A235:C235"/>
    <mergeCell ref="D357:D359"/>
    <mergeCell ref="E357:E358"/>
    <mergeCell ref="A224:C224"/>
    <mergeCell ref="D240:D241"/>
    <mergeCell ref="A241:C241"/>
    <mergeCell ref="A229:F229"/>
    <mergeCell ref="A230:C230"/>
    <mergeCell ref="A231:C231"/>
    <mergeCell ref="A239:C239"/>
    <mergeCell ref="A240:C240"/>
    <mergeCell ref="D231:D232"/>
    <mergeCell ref="D233:D235"/>
    <mergeCell ref="A225:C225"/>
    <mergeCell ref="A226:C226"/>
    <mergeCell ref="A227:C227"/>
    <mergeCell ref="A228:C228"/>
    <mergeCell ref="D270:D273"/>
    <mergeCell ref="C271:C273"/>
    <mergeCell ref="A248:D248"/>
    <mergeCell ref="A249:D249"/>
    <mergeCell ref="A250:F250"/>
    <mergeCell ref="A252:D252"/>
    <mergeCell ref="A255:D255"/>
    <mergeCell ref="A256:D256"/>
    <mergeCell ref="F242:H249"/>
    <mergeCell ref="A242:D242"/>
    <mergeCell ref="A274:D274"/>
    <mergeCell ref="A275:D275"/>
    <mergeCell ref="A276:D276"/>
    <mergeCell ref="A277:D277"/>
    <mergeCell ref="A278:D278"/>
    <mergeCell ref="A266:D266"/>
    <mergeCell ref="A267:D267"/>
    <mergeCell ref="A268:D268"/>
    <mergeCell ref="A269:D269"/>
    <mergeCell ref="A270:C270"/>
    <mergeCell ref="A281:D281"/>
    <mergeCell ref="A282:D282"/>
    <mergeCell ref="A283:C283"/>
    <mergeCell ref="D283:D286"/>
    <mergeCell ref="A284:C284"/>
    <mergeCell ref="A285:C285"/>
    <mergeCell ref="A286:C286"/>
    <mergeCell ref="D299:D302"/>
    <mergeCell ref="A297:C297"/>
    <mergeCell ref="D297:D298"/>
    <mergeCell ref="A298:C298"/>
    <mergeCell ref="A287:C287"/>
    <mergeCell ref="D287:D291"/>
    <mergeCell ref="A288:C288"/>
    <mergeCell ref="A289:C289"/>
    <mergeCell ref="A290:C290"/>
    <mergeCell ref="A291:C291"/>
    <mergeCell ref="A314:D314"/>
    <mergeCell ref="A315:D315"/>
    <mergeCell ref="A316:D316"/>
    <mergeCell ref="A305:C305"/>
    <mergeCell ref="A304:C304"/>
    <mergeCell ref="A306:C306"/>
    <mergeCell ref="A307:C307"/>
    <mergeCell ref="A308:C308"/>
    <mergeCell ref="A309:C309"/>
    <mergeCell ref="A322:D322"/>
    <mergeCell ref="A323:D323"/>
    <mergeCell ref="A324:D324"/>
    <mergeCell ref="A325:D325"/>
    <mergeCell ref="A326:D326"/>
    <mergeCell ref="A317:D317"/>
    <mergeCell ref="A318:F318"/>
    <mergeCell ref="A319:D319"/>
    <mergeCell ref="A320:F320"/>
    <mergeCell ref="A321:D321"/>
    <mergeCell ref="A327:D327"/>
    <mergeCell ref="A328:D328"/>
    <mergeCell ref="A329:D329"/>
    <mergeCell ref="A330:D330"/>
    <mergeCell ref="A331:D331"/>
    <mergeCell ref="A332:D332"/>
    <mergeCell ref="A333:D333"/>
    <mergeCell ref="A334:D334"/>
    <mergeCell ref="A335:D335"/>
    <mergeCell ref="A336:D336"/>
    <mergeCell ref="A337:D337"/>
    <mergeCell ref="A338:D338"/>
    <mergeCell ref="A339:D339"/>
    <mergeCell ref="A340:D340"/>
    <mergeCell ref="A341:D341"/>
    <mergeCell ref="A342:D342"/>
    <mergeCell ref="A343:D343"/>
    <mergeCell ref="A344:D344"/>
    <mergeCell ref="A345:D345"/>
    <mergeCell ref="A346:D346"/>
    <mergeCell ref="A347:D347"/>
    <mergeCell ref="A348:D348"/>
    <mergeCell ref="A349:D349"/>
    <mergeCell ref="A350:D350"/>
    <mergeCell ref="A351:D351"/>
    <mergeCell ref="A365:F365"/>
    <mergeCell ref="A366:C366"/>
    <mergeCell ref="D366:D367"/>
    <mergeCell ref="A367:C367"/>
    <mergeCell ref="A368:D368"/>
    <mergeCell ref="A355:F355"/>
    <mergeCell ref="D352:D354"/>
    <mergeCell ref="A352:C352"/>
    <mergeCell ref="A353:C353"/>
    <mergeCell ref="A369:D369"/>
    <mergeCell ref="A370:D370"/>
    <mergeCell ref="A371:C371"/>
    <mergeCell ref="D371:D376"/>
    <mergeCell ref="A372:C372"/>
    <mergeCell ref="A373:C373"/>
    <mergeCell ref="A374:C374"/>
    <mergeCell ref="A375:C375"/>
    <mergeCell ref="A376:C376"/>
    <mergeCell ref="A383:F383"/>
    <mergeCell ref="A377:D377"/>
    <mergeCell ref="A378:D378"/>
    <mergeCell ref="A379:D379"/>
    <mergeCell ref="A380:D380"/>
    <mergeCell ref="A381:D381"/>
    <mergeCell ref="A382:F382"/>
    <mergeCell ref="I1:L37"/>
    <mergeCell ref="A182:G182"/>
    <mergeCell ref="D183:D185"/>
    <mergeCell ref="A30:D30"/>
    <mergeCell ref="A31:D31"/>
    <mergeCell ref="A32:D32"/>
    <mergeCell ref="A33:D33"/>
    <mergeCell ref="A29:G29"/>
    <mergeCell ref="A117:D117"/>
    <mergeCell ref="A118:D118"/>
    <mergeCell ref="A313:D313"/>
    <mergeCell ref="A221:C221"/>
    <mergeCell ref="A119:D119"/>
    <mergeCell ref="A303:C303"/>
    <mergeCell ref="D303:D310"/>
    <mergeCell ref="A121:G121"/>
    <mergeCell ref="D122:D131"/>
    <mergeCell ref="A310:C310"/>
    <mergeCell ref="A311:D311"/>
    <mergeCell ref="A312:F312"/>
    <mergeCell ref="A134:C134"/>
    <mergeCell ref="A141:G141"/>
    <mergeCell ref="D142:D145"/>
    <mergeCell ref="A24:D24"/>
    <mergeCell ref="A253:D253"/>
    <mergeCell ref="A254:D254"/>
    <mergeCell ref="A243:D243"/>
    <mergeCell ref="A245:D245"/>
    <mergeCell ref="A246:D246"/>
    <mergeCell ref="A247:D247"/>
    <mergeCell ref="D146:D151"/>
    <mergeCell ref="D152:D154"/>
    <mergeCell ref="A155:G155"/>
    <mergeCell ref="A156:B156"/>
    <mergeCell ref="D156:D164"/>
    <mergeCell ref="A157:B157"/>
    <mergeCell ref="A158:B158"/>
    <mergeCell ref="B159:B164"/>
    <mergeCell ref="A152:C152"/>
    <mergeCell ref="A6:D6"/>
    <mergeCell ref="A259:D259"/>
    <mergeCell ref="A354:C354"/>
    <mergeCell ref="A179:C179"/>
    <mergeCell ref="D179:D181"/>
    <mergeCell ref="A180:C180"/>
    <mergeCell ref="A181:C181"/>
    <mergeCell ref="A260:D260"/>
    <mergeCell ref="A257:D257"/>
    <mergeCell ref="A258:D258"/>
    <mergeCell ref="A302:C302"/>
    <mergeCell ref="A301:C301"/>
    <mergeCell ref="A300:C300"/>
    <mergeCell ref="A299:C299"/>
    <mergeCell ref="A296:C296"/>
    <mergeCell ref="A295:C295"/>
    <mergeCell ref="A294:C294"/>
    <mergeCell ref="A293:C293"/>
    <mergeCell ref="A273:B273"/>
    <mergeCell ref="A272:B272"/>
    <mergeCell ref="A271:B271"/>
    <mergeCell ref="A265:D265"/>
    <mergeCell ref="D292:D296"/>
    <mergeCell ref="A292:C292"/>
    <mergeCell ref="A279:D279"/>
    <mergeCell ref="A280:D280"/>
    <mergeCell ref="A264:D264"/>
    <mergeCell ref="A263:D263"/>
    <mergeCell ref="A262:D262"/>
    <mergeCell ref="A261:D261"/>
    <mergeCell ref="A244:D244"/>
    <mergeCell ref="A234:C234"/>
    <mergeCell ref="A236:C236"/>
    <mergeCell ref="A237:F237"/>
    <mergeCell ref="A238:C238"/>
    <mergeCell ref="D238:D239"/>
    <mergeCell ref="A144:B144"/>
    <mergeCell ref="A143:B143"/>
    <mergeCell ref="A142:B142"/>
    <mergeCell ref="A233:C233"/>
    <mergeCell ref="A232:C232"/>
    <mergeCell ref="A216:F216"/>
    <mergeCell ref="A212:C212"/>
    <mergeCell ref="A177:G177"/>
    <mergeCell ref="A145:B145"/>
    <mergeCell ref="B146:B151"/>
    <mergeCell ref="A21:D21"/>
    <mergeCell ref="A8:D8"/>
    <mergeCell ref="A7:D7"/>
    <mergeCell ref="A135:G135"/>
    <mergeCell ref="A120:F120"/>
    <mergeCell ref="A116:G116"/>
    <mergeCell ref="A9:D9"/>
    <mergeCell ref="A10:D10"/>
    <mergeCell ref="D132:D134"/>
    <mergeCell ref="A133:C133"/>
    <mergeCell ref="A17:D17"/>
    <mergeCell ref="A18:D18"/>
    <mergeCell ref="A19:D19"/>
    <mergeCell ref="A20:D20"/>
    <mergeCell ref="A11:D11"/>
    <mergeCell ref="A12:D12"/>
    <mergeCell ref="A13:D13"/>
    <mergeCell ref="A14:D14"/>
    <mergeCell ref="A15:D15"/>
    <mergeCell ref="A16:D1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325"/>
  <sheetViews>
    <sheetView zoomScalePageLayoutView="0" workbookViewId="0" topLeftCell="A1">
      <selection activeCell="A1" sqref="A1:I3"/>
    </sheetView>
  </sheetViews>
  <sheetFormatPr defaultColWidth="9.140625" defaultRowHeight="15"/>
  <cols>
    <col min="1" max="1" width="21.7109375" style="78" customWidth="1"/>
    <col min="2" max="2" width="8.140625" style="79" customWidth="1"/>
    <col min="3" max="3" width="6.7109375" style="79" bestFit="1" customWidth="1"/>
    <col min="4" max="4" width="6.57421875" style="79" customWidth="1"/>
    <col min="5" max="5" width="5.140625" style="79" customWidth="1"/>
    <col min="6" max="6" width="43.28125" style="78" customWidth="1"/>
    <col min="7" max="7" width="9.7109375" style="70" customWidth="1"/>
    <col min="8" max="8" width="11.57421875" style="80" customWidth="1"/>
    <col min="9" max="9" width="19.8515625" style="71" customWidth="1"/>
  </cols>
  <sheetData>
    <row r="1" spans="1:9" ht="22.5" customHeight="1">
      <c r="A1" s="290" t="s">
        <v>906</v>
      </c>
      <c r="B1" s="291"/>
      <c r="C1" s="291"/>
      <c r="D1" s="291"/>
      <c r="E1" s="291"/>
      <c r="F1" s="291"/>
      <c r="G1" s="291"/>
      <c r="H1" s="291"/>
      <c r="I1" s="292"/>
    </row>
    <row r="2" spans="1:9" ht="18" customHeight="1">
      <c r="A2" s="293"/>
      <c r="B2" s="294"/>
      <c r="C2" s="294"/>
      <c r="D2" s="294"/>
      <c r="E2" s="294"/>
      <c r="F2" s="294"/>
      <c r="G2" s="294"/>
      <c r="H2" s="294"/>
      <c r="I2" s="295"/>
    </row>
    <row r="3" spans="1:9" ht="36" customHeight="1">
      <c r="A3" s="296"/>
      <c r="B3" s="297"/>
      <c r="C3" s="297"/>
      <c r="D3" s="297"/>
      <c r="E3" s="297"/>
      <c r="F3" s="297"/>
      <c r="G3" s="297"/>
      <c r="H3" s="297"/>
      <c r="I3" s="298"/>
    </row>
    <row r="4" spans="1:9" ht="35.25" customHeight="1">
      <c r="A4" s="207" t="s">
        <v>399</v>
      </c>
      <c r="B4" s="207"/>
      <c r="C4" s="207"/>
      <c r="D4" s="207"/>
      <c r="E4" s="207"/>
      <c r="F4" s="207"/>
      <c r="G4" s="207"/>
      <c r="H4" s="207"/>
      <c r="I4" s="208"/>
    </row>
    <row r="5" spans="1:9" ht="60" customHeight="1">
      <c r="A5" s="49" t="s">
        <v>400</v>
      </c>
      <c r="B5" s="5" t="s">
        <v>401</v>
      </c>
      <c r="C5" s="5" t="s">
        <v>402</v>
      </c>
      <c r="D5" s="5" t="s">
        <v>403</v>
      </c>
      <c r="E5" s="209" t="s">
        <v>404</v>
      </c>
      <c r="F5" s="210"/>
      <c r="G5" s="211"/>
      <c r="H5" s="50" t="s">
        <v>3</v>
      </c>
      <c r="I5" s="50" t="s">
        <v>405</v>
      </c>
    </row>
    <row r="6" spans="1:9" ht="36" customHeight="1">
      <c r="A6" s="212" t="s">
        <v>406</v>
      </c>
      <c r="B6" s="213"/>
      <c r="C6" s="213"/>
      <c r="D6" s="213"/>
      <c r="E6" s="213"/>
      <c r="F6" s="213"/>
      <c r="G6" s="213"/>
      <c r="H6" s="213"/>
      <c r="I6" s="214"/>
    </row>
    <row r="7" spans="1:9" ht="34.5" customHeight="1">
      <c r="A7" s="215" t="s">
        <v>407</v>
      </c>
      <c r="B7" s="216"/>
      <c r="C7" s="216"/>
      <c r="D7" s="216"/>
      <c r="E7" s="216"/>
      <c r="F7" s="216"/>
      <c r="G7" s="216"/>
      <c r="H7" s="216"/>
      <c r="I7" s="217"/>
    </row>
    <row r="8" spans="1:9" ht="35.25" customHeight="1">
      <c r="A8" s="218" t="s">
        <v>408</v>
      </c>
      <c r="B8" s="219"/>
      <c r="C8" s="219"/>
      <c r="D8" s="219"/>
      <c r="E8" s="219"/>
      <c r="F8" s="219"/>
      <c r="G8" s="219"/>
      <c r="H8" s="219"/>
      <c r="I8" s="220"/>
    </row>
    <row r="9" spans="1:9" ht="24.75" customHeight="1">
      <c r="A9" s="221" t="s">
        <v>409</v>
      </c>
      <c r="B9" s="222"/>
      <c r="C9" s="222"/>
      <c r="D9" s="222"/>
      <c r="E9" s="222"/>
      <c r="F9" s="222"/>
      <c r="G9" s="222"/>
      <c r="H9" s="222"/>
      <c r="I9" s="223"/>
    </row>
    <row r="10" spans="1:9" ht="21" customHeight="1">
      <c r="A10" s="224" t="s">
        <v>410</v>
      </c>
      <c r="B10" s="225"/>
      <c r="C10" s="225"/>
      <c r="D10" s="225"/>
      <c r="E10" s="225"/>
      <c r="F10" s="225"/>
      <c r="G10" s="225"/>
      <c r="H10" s="225"/>
      <c r="I10" s="226"/>
    </row>
    <row r="11" spans="1:9" ht="21" customHeight="1">
      <c r="A11" s="49" t="s">
        <v>411</v>
      </c>
      <c r="B11" s="149">
        <v>230</v>
      </c>
      <c r="C11" s="37" t="s">
        <v>412</v>
      </c>
      <c r="D11" s="37">
        <v>8</v>
      </c>
      <c r="E11" s="119" t="s">
        <v>413</v>
      </c>
      <c r="F11" s="69" t="s">
        <v>414</v>
      </c>
      <c r="G11" s="149" t="s">
        <v>415</v>
      </c>
      <c r="H11" s="55">
        <v>12000</v>
      </c>
      <c r="I11" s="50">
        <f>ROUNDUP(H11*1.19,0)</f>
        <v>14280</v>
      </c>
    </row>
    <row r="12" spans="1:9" ht="21" customHeight="1">
      <c r="A12" s="49" t="s">
        <v>416</v>
      </c>
      <c r="B12" s="151"/>
      <c r="C12" s="5" t="s">
        <v>417</v>
      </c>
      <c r="D12" s="5">
        <v>8</v>
      </c>
      <c r="E12" s="120"/>
      <c r="F12" s="49" t="s">
        <v>418</v>
      </c>
      <c r="G12" s="150"/>
      <c r="H12" s="55">
        <v>10700</v>
      </c>
      <c r="I12" s="50">
        <f>ROUNDUP(H12*1.19,0)</f>
        <v>12733</v>
      </c>
    </row>
    <row r="13" spans="1:9" ht="15" customHeight="1">
      <c r="A13" s="59" t="s">
        <v>419</v>
      </c>
      <c r="B13" s="5">
        <v>380</v>
      </c>
      <c r="C13" s="5" t="s">
        <v>420</v>
      </c>
      <c r="D13" s="5">
        <v>15</v>
      </c>
      <c r="E13" s="121"/>
      <c r="F13" s="49" t="s">
        <v>421</v>
      </c>
      <c r="G13" s="151"/>
      <c r="H13" s="55">
        <v>20750</v>
      </c>
      <c r="I13" s="50">
        <f>ROUNDUP(H13*1.19,0)</f>
        <v>24693</v>
      </c>
    </row>
    <row r="14" spans="1:9" ht="15">
      <c r="A14" s="59" t="s">
        <v>422</v>
      </c>
      <c r="B14" s="149">
        <v>220</v>
      </c>
      <c r="C14" s="149" t="s">
        <v>238</v>
      </c>
      <c r="D14" s="37">
        <v>6</v>
      </c>
      <c r="E14" s="119" t="s">
        <v>162</v>
      </c>
      <c r="F14" s="227" t="s">
        <v>423</v>
      </c>
      <c r="G14" s="149" t="s">
        <v>424</v>
      </c>
      <c r="H14" s="55">
        <v>5670</v>
      </c>
      <c r="I14" s="50">
        <f>ROUNDUP(H14*1.1763,0)</f>
        <v>6670</v>
      </c>
    </row>
    <row r="15" spans="1:9" ht="15">
      <c r="A15" s="59" t="s">
        <v>425</v>
      </c>
      <c r="B15" s="150"/>
      <c r="C15" s="151"/>
      <c r="D15" s="37">
        <v>8</v>
      </c>
      <c r="E15" s="120"/>
      <c r="F15" s="228"/>
      <c r="G15" s="150"/>
      <c r="H15" s="55">
        <v>6120</v>
      </c>
      <c r="I15" s="50">
        <f>ROUNDUP(H15*1.1763,0)</f>
        <v>7199</v>
      </c>
    </row>
    <row r="16" spans="1:9" ht="31.5">
      <c r="A16" s="59" t="s">
        <v>426</v>
      </c>
      <c r="B16" s="150"/>
      <c r="C16" s="149" t="s">
        <v>251</v>
      </c>
      <c r="D16" s="5">
        <v>5.7</v>
      </c>
      <c r="E16" s="120"/>
      <c r="F16" s="59" t="s">
        <v>427</v>
      </c>
      <c r="G16" s="150"/>
      <c r="H16" s="55">
        <v>6120</v>
      </c>
      <c r="I16" s="50">
        <f>ROUNDUP(H16*1.1764,0)</f>
        <v>7200</v>
      </c>
    </row>
    <row r="17" spans="1:9" ht="31.5">
      <c r="A17" s="59" t="s">
        <v>428</v>
      </c>
      <c r="B17" s="150"/>
      <c r="C17" s="151"/>
      <c r="D17" s="5">
        <v>8</v>
      </c>
      <c r="E17" s="120"/>
      <c r="F17" s="72" t="s">
        <v>423</v>
      </c>
      <c r="G17" s="150"/>
      <c r="H17" s="55">
        <v>7098</v>
      </c>
      <c r="I17" s="50">
        <f>ROUNDUP(H17*1.1763,0)</f>
        <v>8350</v>
      </c>
    </row>
    <row r="18" spans="1:9" ht="31.5">
      <c r="A18" s="59" t="s">
        <v>429</v>
      </c>
      <c r="B18" s="150"/>
      <c r="C18" s="149" t="s">
        <v>430</v>
      </c>
      <c r="D18" s="5">
        <v>5.8</v>
      </c>
      <c r="E18" s="120"/>
      <c r="F18" s="69" t="s">
        <v>431</v>
      </c>
      <c r="G18" s="150"/>
      <c r="H18" s="55">
        <v>6290</v>
      </c>
      <c r="I18" s="50">
        <f>ROUNDUP(H18*1.1763,0)</f>
        <v>7399</v>
      </c>
    </row>
    <row r="19" spans="1:9" ht="21">
      <c r="A19" s="59" t="s">
        <v>432</v>
      </c>
      <c r="B19" s="150"/>
      <c r="C19" s="151"/>
      <c r="D19" s="5">
        <v>6.8</v>
      </c>
      <c r="E19" s="120"/>
      <c r="F19" s="69" t="s">
        <v>433</v>
      </c>
      <c r="G19" s="150"/>
      <c r="H19" s="55">
        <v>7310</v>
      </c>
      <c r="I19" s="50">
        <f>ROUNDUP(H19*1.1764,0)</f>
        <v>8600</v>
      </c>
    </row>
    <row r="20" spans="1:9" ht="22.5" customHeight="1">
      <c r="A20" s="59" t="s">
        <v>434</v>
      </c>
      <c r="B20" s="150"/>
      <c r="C20" s="149" t="s">
        <v>435</v>
      </c>
      <c r="D20" s="5">
        <v>6</v>
      </c>
      <c r="E20" s="120"/>
      <c r="F20" s="69" t="s">
        <v>436</v>
      </c>
      <c r="G20" s="150"/>
      <c r="H20" s="55">
        <v>6503</v>
      </c>
      <c r="I20" s="50">
        <f aca="true" t="shared" si="0" ref="I20:I32">ROUNDUP(H20*1.1764,0)</f>
        <v>7651</v>
      </c>
    </row>
    <row r="21" spans="1:9" ht="15">
      <c r="A21" s="59" t="s">
        <v>437</v>
      </c>
      <c r="B21" s="150"/>
      <c r="C21" s="151"/>
      <c r="D21" s="5">
        <v>8</v>
      </c>
      <c r="E21" s="120"/>
      <c r="F21" s="227" t="s">
        <v>438</v>
      </c>
      <c r="G21" s="150"/>
      <c r="H21" s="55">
        <v>6715</v>
      </c>
      <c r="I21" s="50">
        <f t="shared" si="0"/>
        <v>7900</v>
      </c>
    </row>
    <row r="22" spans="1:9" ht="15">
      <c r="A22" s="59" t="s">
        <v>439</v>
      </c>
      <c r="B22" s="150"/>
      <c r="C22" s="149" t="s">
        <v>244</v>
      </c>
      <c r="D22" s="149">
        <v>10</v>
      </c>
      <c r="E22" s="120"/>
      <c r="F22" s="229"/>
      <c r="G22" s="150"/>
      <c r="H22" s="55">
        <v>6573</v>
      </c>
      <c r="I22" s="50">
        <f t="shared" si="0"/>
        <v>7733</v>
      </c>
    </row>
    <row r="23" spans="1:9" ht="15">
      <c r="A23" s="59" t="s">
        <v>440</v>
      </c>
      <c r="B23" s="150"/>
      <c r="C23" s="150"/>
      <c r="D23" s="151"/>
      <c r="E23" s="120"/>
      <c r="F23" s="228"/>
      <c r="G23" s="150"/>
      <c r="H23" s="55">
        <v>9733</v>
      </c>
      <c r="I23" s="50">
        <f t="shared" si="0"/>
        <v>11450</v>
      </c>
    </row>
    <row r="24" spans="1:9" ht="21" customHeight="1">
      <c r="A24" s="59" t="s">
        <v>441</v>
      </c>
      <c r="B24" s="150"/>
      <c r="C24" s="151"/>
      <c r="D24" s="5">
        <v>12</v>
      </c>
      <c r="E24" s="120"/>
      <c r="F24" s="59" t="s">
        <v>442</v>
      </c>
      <c r="G24" s="150"/>
      <c r="H24" s="55">
        <v>10073</v>
      </c>
      <c r="I24" s="50">
        <f t="shared" si="0"/>
        <v>11850</v>
      </c>
    </row>
    <row r="25" spans="1:9" ht="21">
      <c r="A25" s="49" t="s">
        <v>443</v>
      </c>
      <c r="B25" s="151"/>
      <c r="C25" s="5" t="s">
        <v>444</v>
      </c>
      <c r="D25" s="5">
        <v>19.2</v>
      </c>
      <c r="E25" s="120"/>
      <c r="F25" s="227" t="s">
        <v>445</v>
      </c>
      <c r="G25" s="150"/>
      <c r="H25" s="55">
        <v>11815</v>
      </c>
      <c r="I25" s="50">
        <f t="shared" si="0"/>
        <v>13900</v>
      </c>
    </row>
    <row r="26" spans="1:9" ht="21">
      <c r="A26" s="49" t="s">
        <v>443</v>
      </c>
      <c r="B26" s="5">
        <v>380</v>
      </c>
      <c r="C26" s="5" t="s">
        <v>444</v>
      </c>
      <c r="D26" s="5">
        <v>17.2</v>
      </c>
      <c r="E26" s="120"/>
      <c r="F26" s="228"/>
      <c r="G26" s="150"/>
      <c r="H26" s="55">
        <v>11815</v>
      </c>
      <c r="I26" s="50">
        <f t="shared" si="0"/>
        <v>13900</v>
      </c>
    </row>
    <row r="27" spans="1:9" ht="22.5" customHeight="1">
      <c r="A27" s="49" t="s">
        <v>446</v>
      </c>
      <c r="B27" s="5">
        <v>380</v>
      </c>
      <c r="C27" s="5" t="s">
        <v>447</v>
      </c>
      <c r="D27" s="5">
        <v>19</v>
      </c>
      <c r="E27" s="120"/>
      <c r="F27" s="49" t="s">
        <v>448</v>
      </c>
      <c r="G27" s="150"/>
      <c r="H27" s="55">
        <v>22459</v>
      </c>
      <c r="I27" s="50">
        <f>ROUNDUP(H27*1.1764,0)</f>
        <v>26421</v>
      </c>
    </row>
    <row r="28" spans="1:9" ht="15">
      <c r="A28" s="135" t="s">
        <v>449</v>
      </c>
      <c r="B28" s="136"/>
      <c r="C28" s="136"/>
      <c r="D28" s="137"/>
      <c r="E28" s="120"/>
      <c r="F28" s="49"/>
      <c r="G28" s="150"/>
      <c r="H28" s="55">
        <v>1692</v>
      </c>
      <c r="I28" s="50">
        <f t="shared" si="0"/>
        <v>1991</v>
      </c>
    </row>
    <row r="29" spans="1:9" ht="22.5" customHeight="1">
      <c r="A29" s="49" t="s">
        <v>250</v>
      </c>
      <c r="B29" s="5">
        <v>220</v>
      </c>
      <c r="C29" s="5" t="s">
        <v>251</v>
      </c>
      <c r="D29" s="5">
        <v>14</v>
      </c>
      <c r="E29" s="121"/>
      <c r="F29" s="58" t="s">
        <v>450</v>
      </c>
      <c r="G29" s="151"/>
      <c r="H29" s="55">
        <v>6231</v>
      </c>
      <c r="I29" s="50">
        <f t="shared" si="0"/>
        <v>7331</v>
      </c>
    </row>
    <row r="30" spans="1:9" ht="21" customHeight="1">
      <c r="A30" s="209" t="s">
        <v>451</v>
      </c>
      <c r="B30" s="210"/>
      <c r="C30" s="210"/>
      <c r="D30" s="210"/>
      <c r="E30" s="210"/>
      <c r="F30" s="210"/>
      <c r="G30" s="210"/>
      <c r="H30" s="210"/>
      <c r="I30" s="211"/>
    </row>
    <row r="31" spans="1:9" ht="21">
      <c r="A31" s="49" t="s">
        <v>452</v>
      </c>
      <c r="B31" s="149">
        <v>220</v>
      </c>
      <c r="C31" s="5" t="s">
        <v>251</v>
      </c>
      <c r="D31" s="5">
        <v>8</v>
      </c>
      <c r="E31" s="149" t="s">
        <v>453</v>
      </c>
      <c r="F31" s="49" t="s">
        <v>454</v>
      </c>
      <c r="G31" s="149" t="s">
        <v>455</v>
      </c>
      <c r="H31" s="50">
        <v>8330</v>
      </c>
      <c r="I31" s="50">
        <f t="shared" si="0"/>
        <v>9800</v>
      </c>
    </row>
    <row r="32" spans="1:9" ht="21.75" customHeight="1">
      <c r="A32" s="49" t="s">
        <v>456</v>
      </c>
      <c r="B32" s="151"/>
      <c r="C32" s="5" t="s">
        <v>435</v>
      </c>
      <c r="D32" s="5">
        <v>9</v>
      </c>
      <c r="E32" s="151"/>
      <c r="F32" s="49" t="s">
        <v>457</v>
      </c>
      <c r="G32" s="151"/>
      <c r="H32" s="50">
        <v>9265</v>
      </c>
      <c r="I32" s="50">
        <f t="shared" si="0"/>
        <v>10900</v>
      </c>
    </row>
    <row r="33" spans="1:9" ht="15">
      <c r="A33" s="209" t="s">
        <v>458</v>
      </c>
      <c r="B33" s="210"/>
      <c r="C33" s="210"/>
      <c r="D33" s="210"/>
      <c r="E33" s="210"/>
      <c r="F33" s="210"/>
      <c r="G33" s="210"/>
      <c r="H33" s="210"/>
      <c r="I33" s="211"/>
    </row>
    <row r="34" spans="1:9" ht="21">
      <c r="A34" s="49" t="s">
        <v>459</v>
      </c>
      <c r="B34" s="149">
        <v>230</v>
      </c>
      <c r="C34" s="5" t="s">
        <v>460</v>
      </c>
      <c r="D34" s="5">
        <v>8</v>
      </c>
      <c r="E34" s="149" t="s">
        <v>461</v>
      </c>
      <c r="F34" s="49" t="s">
        <v>462</v>
      </c>
      <c r="G34" s="149" t="s">
        <v>463</v>
      </c>
      <c r="H34" s="50">
        <v>21450</v>
      </c>
      <c r="I34" s="50">
        <f>ROUNDUP(H34*1.19,0)</f>
        <v>25526</v>
      </c>
    </row>
    <row r="35" spans="1:9" ht="21" customHeight="1">
      <c r="A35" s="69" t="s">
        <v>464</v>
      </c>
      <c r="B35" s="151"/>
      <c r="C35" s="37" t="s">
        <v>412</v>
      </c>
      <c r="D35" s="37">
        <v>9</v>
      </c>
      <c r="E35" s="151"/>
      <c r="F35" s="69" t="s">
        <v>465</v>
      </c>
      <c r="G35" s="151"/>
      <c r="H35" s="50">
        <v>26000</v>
      </c>
      <c r="I35" s="50">
        <f>ROUNDUP(H35*1.19,0)</f>
        <v>30940</v>
      </c>
    </row>
    <row r="36" spans="1:9" ht="21" customHeight="1">
      <c r="A36" s="49" t="s">
        <v>466</v>
      </c>
      <c r="B36" s="5">
        <v>380</v>
      </c>
      <c r="C36" s="5" t="s">
        <v>467</v>
      </c>
      <c r="D36" s="5">
        <v>8.6</v>
      </c>
      <c r="E36" s="5" t="s">
        <v>468</v>
      </c>
      <c r="F36" s="49" t="s">
        <v>469</v>
      </c>
      <c r="G36" s="5" t="s">
        <v>470</v>
      </c>
      <c r="H36" s="50">
        <v>12200</v>
      </c>
      <c r="I36" s="50">
        <f>ROUNDUP(H36*1.09,0)</f>
        <v>13298</v>
      </c>
    </row>
    <row r="37" spans="1:9" ht="21">
      <c r="A37" s="49" t="s">
        <v>471</v>
      </c>
      <c r="B37" s="149">
        <v>220</v>
      </c>
      <c r="C37" s="149" t="s">
        <v>430</v>
      </c>
      <c r="D37" s="149">
        <v>8</v>
      </c>
      <c r="E37" s="119" t="s">
        <v>162</v>
      </c>
      <c r="F37" s="49" t="s">
        <v>472</v>
      </c>
      <c r="G37" s="149" t="s">
        <v>463</v>
      </c>
      <c r="H37" s="50">
        <v>9265</v>
      </c>
      <c r="I37" s="50">
        <f>ROUNDUP(H37*1.1764,0)</f>
        <v>10900</v>
      </c>
    </row>
    <row r="38" spans="1:9" ht="21">
      <c r="A38" s="49" t="s">
        <v>473</v>
      </c>
      <c r="B38" s="150"/>
      <c r="C38" s="151"/>
      <c r="D38" s="151"/>
      <c r="E38" s="120"/>
      <c r="F38" s="49" t="s">
        <v>474</v>
      </c>
      <c r="G38" s="150"/>
      <c r="H38" s="50">
        <v>13515</v>
      </c>
      <c r="I38" s="50">
        <f>ROUNDUP(H38*1.1764,0)</f>
        <v>15900</v>
      </c>
    </row>
    <row r="39" spans="1:9" ht="21" customHeight="1">
      <c r="A39" s="49" t="s">
        <v>475</v>
      </c>
      <c r="B39" s="150"/>
      <c r="C39" s="37" t="s">
        <v>435</v>
      </c>
      <c r="D39" s="39">
        <v>9</v>
      </c>
      <c r="E39" s="120"/>
      <c r="F39" s="49" t="s">
        <v>457</v>
      </c>
      <c r="G39" s="150"/>
      <c r="H39" s="50">
        <v>9860</v>
      </c>
      <c r="I39" s="50">
        <f>ROUNDUP(H39*1.1764,0)</f>
        <v>11600</v>
      </c>
    </row>
    <row r="40" spans="1:9" ht="21">
      <c r="A40" s="49" t="s">
        <v>476</v>
      </c>
      <c r="B40" s="150"/>
      <c r="C40" s="37" t="s">
        <v>435</v>
      </c>
      <c r="D40" s="39">
        <v>9</v>
      </c>
      <c r="E40" s="120"/>
      <c r="F40" s="49" t="s">
        <v>457</v>
      </c>
      <c r="G40" s="150"/>
      <c r="H40" s="50">
        <v>18615</v>
      </c>
      <c r="I40" s="50">
        <f>ROUNDUP(H40*1.17645,0)</f>
        <v>21900</v>
      </c>
    </row>
    <row r="41" spans="1:9" ht="21">
      <c r="A41" s="49" t="s">
        <v>477</v>
      </c>
      <c r="B41" s="151"/>
      <c r="C41" s="37" t="s">
        <v>444</v>
      </c>
      <c r="D41" s="39">
        <v>23</v>
      </c>
      <c r="E41" s="120"/>
      <c r="F41" s="49" t="s">
        <v>478</v>
      </c>
      <c r="G41" s="150"/>
      <c r="H41" s="50">
        <v>19508</v>
      </c>
      <c r="I41" s="50">
        <f>ROUNDUP(H41*1.1764,0)</f>
        <v>22950</v>
      </c>
    </row>
    <row r="42" spans="1:9" ht="27" customHeight="1">
      <c r="A42" s="73" t="s">
        <v>479</v>
      </c>
      <c r="B42" s="37">
        <v>380</v>
      </c>
      <c r="C42" s="40" t="s">
        <v>480</v>
      </c>
      <c r="D42" s="38">
        <v>21.5</v>
      </c>
      <c r="E42" s="121"/>
      <c r="F42" s="69" t="s">
        <v>481</v>
      </c>
      <c r="G42" s="151"/>
      <c r="H42" s="50">
        <v>19720</v>
      </c>
      <c r="I42" s="50">
        <f>ROUNDUP(H42*1.17645,0)</f>
        <v>23200</v>
      </c>
    </row>
    <row r="43" spans="1:9" ht="21.75" customHeight="1">
      <c r="A43" s="230" t="s">
        <v>482</v>
      </c>
      <c r="B43" s="231"/>
      <c r="C43" s="231"/>
      <c r="D43" s="231"/>
      <c r="E43" s="231"/>
      <c r="F43" s="231"/>
      <c r="G43" s="232"/>
      <c r="H43" s="50">
        <v>40</v>
      </c>
      <c r="I43" s="50">
        <f>ROUNDUP(H43*1.17645,0)</f>
        <v>48</v>
      </c>
    </row>
    <row r="44" spans="1:9" ht="15">
      <c r="A44" s="209" t="s">
        <v>483</v>
      </c>
      <c r="B44" s="210"/>
      <c r="C44" s="210"/>
      <c r="D44" s="210"/>
      <c r="E44" s="210"/>
      <c r="F44" s="210"/>
      <c r="G44" s="210"/>
      <c r="H44" s="210"/>
      <c r="I44" s="211"/>
    </row>
    <row r="45" spans="1:9" ht="21" customHeight="1">
      <c r="A45" s="49" t="s">
        <v>484</v>
      </c>
      <c r="B45" s="37">
        <v>230</v>
      </c>
      <c r="C45" s="5" t="s">
        <v>485</v>
      </c>
      <c r="D45" s="5">
        <v>17.5</v>
      </c>
      <c r="E45" s="5" t="s">
        <v>461</v>
      </c>
      <c r="F45" s="49" t="s">
        <v>486</v>
      </c>
      <c r="G45" s="149" t="s">
        <v>463</v>
      </c>
      <c r="H45" s="50">
        <v>51000</v>
      </c>
      <c r="I45" s="50">
        <f>ROUNDUP(H45*1.19,0)</f>
        <v>60690</v>
      </c>
    </row>
    <row r="46" spans="1:9" ht="21" customHeight="1">
      <c r="A46" s="49" t="s">
        <v>487</v>
      </c>
      <c r="B46" s="149">
        <v>220</v>
      </c>
      <c r="C46" s="5" t="s">
        <v>251</v>
      </c>
      <c r="D46" s="5">
        <v>19</v>
      </c>
      <c r="E46" s="119" t="s">
        <v>162</v>
      </c>
      <c r="F46" s="69" t="s">
        <v>488</v>
      </c>
      <c r="G46" s="150"/>
      <c r="H46" s="50">
        <v>21548</v>
      </c>
      <c r="I46" s="50">
        <f>ROUNDUP(H46*1.1765,0)</f>
        <v>25352</v>
      </c>
    </row>
    <row r="47" spans="1:9" ht="21" customHeight="1">
      <c r="A47" s="49" t="s">
        <v>489</v>
      </c>
      <c r="B47" s="151"/>
      <c r="C47" s="37" t="s">
        <v>435</v>
      </c>
      <c r="D47" s="37">
        <v>20</v>
      </c>
      <c r="E47" s="120"/>
      <c r="F47" s="69" t="s">
        <v>490</v>
      </c>
      <c r="G47" s="150"/>
      <c r="H47" s="50">
        <v>30175</v>
      </c>
      <c r="I47" s="50">
        <f>ROUNDUP(H47*1.17645,0)</f>
        <v>35500</v>
      </c>
    </row>
    <row r="48" spans="1:9" ht="21" customHeight="1">
      <c r="A48" s="49" t="s">
        <v>491</v>
      </c>
      <c r="B48" s="149">
        <v>380</v>
      </c>
      <c r="C48" s="5" t="s">
        <v>467</v>
      </c>
      <c r="D48" s="5">
        <v>30</v>
      </c>
      <c r="E48" s="120"/>
      <c r="F48" s="69" t="s">
        <v>492</v>
      </c>
      <c r="G48" s="150"/>
      <c r="H48" s="50">
        <v>41565</v>
      </c>
      <c r="I48" s="50">
        <f>ROUNDUP(H48*1.17645,0)</f>
        <v>48900</v>
      </c>
    </row>
    <row r="49" spans="1:9" ht="22.5" customHeight="1">
      <c r="A49" s="49" t="s">
        <v>493</v>
      </c>
      <c r="B49" s="151"/>
      <c r="C49" s="37" t="s">
        <v>248</v>
      </c>
      <c r="D49" s="37">
        <v>37</v>
      </c>
      <c r="E49" s="120"/>
      <c r="F49" s="69" t="s">
        <v>494</v>
      </c>
      <c r="G49" s="150"/>
      <c r="H49" s="50">
        <v>45815</v>
      </c>
      <c r="I49" s="50">
        <f>ROUNDUP(H49*1.17645,0)</f>
        <v>53900</v>
      </c>
    </row>
    <row r="50" spans="1:9" ht="21.75" customHeight="1">
      <c r="A50" s="135" t="s">
        <v>495</v>
      </c>
      <c r="B50" s="136"/>
      <c r="C50" s="136"/>
      <c r="D50" s="137"/>
      <c r="E50" s="121"/>
      <c r="F50" s="69"/>
      <c r="G50" s="151"/>
      <c r="H50" s="50">
        <v>2542</v>
      </c>
      <c r="I50" s="50">
        <f>ROUNDUP(H50*1.1764,0)</f>
        <v>2991</v>
      </c>
    </row>
    <row r="51" spans="1:9" ht="15">
      <c r="A51" s="209" t="s">
        <v>496</v>
      </c>
      <c r="B51" s="210"/>
      <c r="C51" s="210"/>
      <c r="D51" s="210"/>
      <c r="E51" s="210"/>
      <c r="F51" s="210"/>
      <c r="G51" s="210"/>
      <c r="H51" s="210"/>
      <c r="I51" s="211"/>
    </row>
    <row r="52" spans="1:9" ht="21" customHeight="1">
      <c r="A52" s="49" t="s">
        <v>497</v>
      </c>
      <c r="B52" s="37">
        <v>220</v>
      </c>
      <c r="C52" s="5" t="s">
        <v>498</v>
      </c>
      <c r="D52" s="5">
        <v>25</v>
      </c>
      <c r="E52" s="149" t="s">
        <v>453</v>
      </c>
      <c r="F52" s="69" t="s">
        <v>499</v>
      </c>
      <c r="G52" s="149" t="s">
        <v>500</v>
      </c>
      <c r="H52" s="50">
        <v>24565</v>
      </c>
      <c r="I52" s="50">
        <f>ROUNDUP(H52*1.17645,0)</f>
        <v>28900</v>
      </c>
    </row>
    <row r="53" spans="1:9" ht="21" customHeight="1">
      <c r="A53" s="49" t="s">
        <v>501</v>
      </c>
      <c r="B53" s="5">
        <v>380</v>
      </c>
      <c r="C53" s="5" t="s">
        <v>502</v>
      </c>
      <c r="D53" s="5">
        <v>26.5</v>
      </c>
      <c r="E53" s="151"/>
      <c r="F53" s="49" t="s">
        <v>503</v>
      </c>
      <c r="G53" s="151"/>
      <c r="H53" s="50">
        <v>27965</v>
      </c>
      <c r="I53" s="50">
        <f>ROUNDUP(H53*1.17645,0)</f>
        <v>32900</v>
      </c>
    </row>
    <row r="54" spans="1:9" ht="15">
      <c r="A54" s="209" t="s">
        <v>504</v>
      </c>
      <c r="B54" s="210"/>
      <c r="C54" s="210"/>
      <c r="D54" s="210"/>
      <c r="E54" s="210"/>
      <c r="F54" s="210"/>
      <c r="G54" s="210"/>
      <c r="H54" s="210"/>
      <c r="I54" s="211"/>
    </row>
    <row r="55" spans="1:9" ht="21">
      <c r="A55" s="49" t="s">
        <v>505</v>
      </c>
      <c r="B55" s="149">
        <v>220</v>
      </c>
      <c r="C55" s="5" t="s">
        <v>506</v>
      </c>
      <c r="D55" s="5">
        <v>24</v>
      </c>
      <c r="E55" s="149" t="s">
        <v>453</v>
      </c>
      <c r="F55" s="49" t="s">
        <v>507</v>
      </c>
      <c r="G55" s="149" t="s">
        <v>508</v>
      </c>
      <c r="H55" s="50">
        <v>20825</v>
      </c>
      <c r="I55" s="50">
        <f>ROUNDUP(H55*1.17645,0)</f>
        <v>24500</v>
      </c>
    </row>
    <row r="56" spans="1:9" ht="21.75" customHeight="1">
      <c r="A56" s="49" t="s">
        <v>509</v>
      </c>
      <c r="B56" s="151"/>
      <c r="C56" s="5" t="s">
        <v>467</v>
      </c>
      <c r="D56" s="5">
        <v>24</v>
      </c>
      <c r="E56" s="151"/>
      <c r="F56" s="49" t="s">
        <v>510</v>
      </c>
      <c r="G56" s="151"/>
      <c r="H56" s="50">
        <v>29793</v>
      </c>
      <c r="I56" s="50">
        <f>ROUNDUP(H56*1.17645,0)</f>
        <v>35050</v>
      </c>
    </row>
    <row r="57" spans="1:9" ht="15" customHeight="1">
      <c r="A57" s="74"/>
      <c r="B57" s="66"/>
      <c r="C57" s="66"/>
      <c r="D57" s="66"/>
      <c r="E57" s="51"/>
      <c r="F57" s="74"/>
      <c r="G57" s="66"/>
      <c r="H57" s="68"/>
      <c r="I57" s="68"/>
    </row>
    <row r="58" spans="1:9" ht="15">
      <c r="A58" s="209" t="s">
        <v>511</v>
      </c>
      <c r="B58" s="210"/>
      <c r="C58" s="210"/>
      <c r="D58" s="210"/>
      <c r="E58" s="210"/>
      <c r="F58" s="210"/>
      <c r="G58" s="210"/>
      <c r="H58" s="210"/>
      <c r="I58" s="211"/>
    </row>
    <row r="59" spans="1:9" ht="21">
      <c r="A59" s="49" t="s">
        <v>512</v>
      </c>
      <c r="B59" s="5">
        <v>220</v>
      </c>
      <c r="C59" s="75" t="s">
        <v>513</v>
      </c>
      <c r="D59" s="5">
        <v>12</v>
      </c>
      <c r="E59" s="149" t="s">
        <v>453</v>
      </c>
      <c r="F59" s="49" t="s">
        <v>514</v>
      </c>
      <c r="G59" s="149" t="s">
        <v>515</v>
      </c>
      <c r="H59" s="50">
        <v>16235</v>
      </c>
      <c r="I59" s="50">
        <f>ROUNDUP(H59*1.17645,0)</f>
        <v>19100</v>
      </c>
    </row>
    <row r="60" spans="1:9" ht="21" customHeight="1">
      <c r="A60" s="49" t="s">
        <v>516</v>
      </c>
      <c r="B60" s="5">
        <v>380</v>
      </c>
      <c r="C60" s="5" t="s">
        <v>517</v>
      </c>
      <c r="D60" s="5">
        <v>25</v>
      </c>
      <c r="E60" s="150"/>
      <c r="F60" s="49" t="s">
        <v>518</v>
      </c>
      <c r="G60" s="150"/>
      <c r="H60" s="50">
        <v>33150</v>
      </c>
      <c r="I60" s="50">
        <f>ROUNDUP(H60*1.17645,0)</f>
        <v>39000</v>
      </c>
    </row>
    <row r="61" spans="1:9" ht="15" customHeight="1">
      <c r="A61" s="49" t="s">
        <v>519</v>
      </c>
      <c r="B61" s="5">
        <v>380</v>
      </c>
      <c r="C61" s="5" t="s">
        <v>520</v>
      </c>
      <c r="D61" s="5">
        <v>35</v>
      </c>
      <c r="E61" s="151"/>
      <c r="F61" s="49" t="s">
        <v>521</v>
      </c>
      <c r="G61" s="151"/>
      <c r="H61" s="50">
        <v>49300</v>
      </c>
      <c r="I61" s="50">
        <f>ROUNDUP(H61*1.1765,0)</f>
        <v>58002</v>
      </c>
    </row>
    <row r="62" spans="1:9" ht="15">
      <c r="A62" s="233" t="s">
        <v>522</v>
      </c>
      <c r="B62" s="234"/>
      <c r="C62" s="234"/>
      <c r="D62" s="234"/>
      <c r="E62" s="234"/>
      <c r="F62" s="234"/>
      <c r="G62" s="234"/>
      <c r="H62" s="234"/>
      <c r="I62" s="235"/>
    </row>
    <row r="63" spans="1:9" ht="21">
      <c r="A63" s="49" t="s">
        <v>523</v>
      </c>
      <c r="B63" s="5" t="s">
        <v>524</v>
      </c>
      <c r="C63" s="5" t="s">
        <v>525</v>
      </c>
      <c r="D63" s="5">
        <v>27</v>
      </c>
      <c r="E63" s="149" t="s">
        <v>453</v>
      </c>
      <c r="F63" s="49" t="s">
        <v>526</v>
      </c>
      <c r="G63" s="188" t="s">
        <v>162</v>
      </c>
      <c r="H63" s="50">
        <v>2780</v>
      </c>
      <c r="I63" s="50">
        <f>ROUNDUP(H63*1.17645,0)</f>
        <v>3271</v>
      </c>
    </row>
    <row r="64" spans="1:9" ht="21.75" customHeight="1">
      <c r="A64" s="49" t="s">
        <v>527</v>
      </c>
      <c r="B64" s="5" t="s">
        <v>524</v>
      </c>
      <c r="C64" s="5" t="s">
        <v>528</v>
      </c>
      <c r="D64" s="5">
        <v>28</v>
      </c>
      <c r="E64" s="151"/>
      <c r="F64" s="49" t="s">
        <v>529</v>
      </c>
      <c r="G64" s="108"/>
      <c r="H64" s="50">
        <v>2967</v>
      </c>
      <c r="I64" s="50">
        <f>ROUNDUP(H64*1.17645,0)</f>
        <v>3491</v>
      </c>
    </row>
    <row r="65" spans="1:9" ht="15" customHeight="1">
      <c r="A65" s="212" t="s">
        <v>530</v>
      </c>
      <c r="B65" s="213"/>
      <c r="C65" s="213"/>
      <c r="D65" s="213"/>
      <c r="E65" s="213"/>
      <c r="F65" s="213"/>
      <c r="G65" s="213"/>
      <c r="H65" s="213"/>
      <c r="I65" s="214"/>
    </row>
    <row r="66" spans="1:9" ht="15" customHeight="1">
      <c r="A66" s="230" t="s">
        <v>531</v>
      </c>
      <c r="B66" s="231"/>
      <c r="C66" s="231"/>
      <c r="D66" s="231"/>
      <c r="E66" s="231"/>
      <c r="F66" s="232"/>
      <c r="G66" s="188" t="s">
        <v>162</v>
      </c>
      <c r="H66" s="50">
        <v>753</v>
      </c>
      <c r="I66" s="50">
        <f>ROUNDUP(H66*1.19,0)</f>
        <v>897</v>
      </c>
    </row>
    <row r="67" spans="1:9" ht="15">
      <c r="A67" s="230" t="s">
        <v>532</v>
      </c>
      <c r="B67" s="231"/>
      <c r="C67" s="231"/>
      <c r="D67" s="231"/>
      <c r="E67" s="231"/>
      <c r="F67" s="232"/>
      <c r="G67" s="108"/>
      <c r="H67" s="50">
        <v>975</v>
      </c>
      <c r="I67" s="50">
        <f>ROUNDUP(H67*1.19,0)</f>
        <v>1161</v>
      </c>
    </row>
    <row r="68" spans="1:9" ht="36.75" customHeight="1">
      <c r="A68" s="49" t="s">
        <v>400</v>
      </c>
      <c r="B68" s="5" t="s">
        <v>401</v>
      </c>
      <c r="C68" s="5" t="s">
        <v>402</v>
      </c>
      <c r="D68" s="5" t="s">
        <v>403</v>
      </c>
      <c r="E68" s="209" t="s">
        <v>404</v>
      </c>
      <c r="F68" s="210"/>
      <c r="G68" s="211"/>
      <c r="H68" s="50" t="s">
        <v>3</v>
      </c>
      <c r="I68" s="50" t="s">
        <v>405</v>
      </c>
    </row>
    <row r="69" spans="1:9" ht="22.5" customHeight="1">
      <c r="A69" s="236" t="s">
        <v>410</v>
      </c>
      <c r="B69" s="237"/>
      <c r="C69" s="237"/>
      <c r="D69" s="237"/>
      <c r="E69" s="237"/>
      <c r="F69" s="237"/>
      <c r="G69" s="237"/>
      <c r="H69" s="237"/>
      <c r="I69" s="238"/>
    </row>
    <row r="70" spans="1:9" ht="22.5">
      <c r="A70" s="24" t="s">
        <v>533</v>
      </c>
      <c r="B70" s="188" t="s">
        <v>534</v>
      </c>
      <c r="C70" s="52" t="s">
        <v>535</v>
      </c>
      <c r="D70" s="52">
        <v>12</v>
      </c>
      <c r="E70" s="119" t="s">
        <v>536</v>
      </c>
      <c r="F70" s="53" t="s">
        <v>537</v>
      </c>
      <c r="G70" s="239" t="s">
        <v>538</v>
      </c>
      <c r="H70" s="55">
        <v>15000</v>
      </c>
      <c r="I70" s="50">
        <f>ROUNDUP(H70*1.1,0)</f>
        <v>16500</v>
      </c>
    </row>
    <row r="71" spans="1:9" ht="22.5" customHeight="1">
      <c r="A71" s="24" t="s">
        <v>539</v>
      </c>
      <c r="B71" s="107"/>
      <c r="C71" s="52" t="s">
        <v>244</v>
      </c>
      <c r="D71" s="52">
        <v>13</v>
      </c>
      <c r="E71" s="120"/>
      <c r="F71" s="53" t="s">
        <v>540</v>
      </c>
      <c r="G71" s="240"/>
      <c r="H71" s="55">
        <v>16500</v>
      </c>
      <c r="I71" s="50">
        <f aca="true" t="shared" si="1" ref="I71:I134">ROUNDUP(H71*1.1,0)</f>
        <v>18150</v>
      </c>
    </row>
    <row r="72" spans="1:9" ht="21" customHeight="1">
      <c r="A72" s="24" t="s">
        <v>541</v>
      </c>
      <c r="B72" s="108"/>
      <c r="C72" s="52" t="s">
        <v>542</v>
      </c>
      <c r="D72" s="52">
        <v>14</v>
      </c>
      <c r="E72" s="121"/>
      <c r="F72" s="53" t="s">
        <v>543</v>
      </c>
      <c r="G72" s="240"/>
      <c r="H72" s="55">
        <v>24500</v>
      </c>
      <c r="I72" s="50">
        <f t="shared" si="1"/>
        <v>26950</v>
      </c>
    </row>
    <row r="73" spans="1:9" ht="21">
      <c r="A73" s="49" t="s">
        <v>544</v>
      </c>
      <c r="B73" s="5" t="s">
        <v>545</v>
      </c>
      <c r="C73" s="149" t="s">
        <v>546</v>
      </c>
      <c r="D73" s="5">
        <v>5.8</v>
      </c>
      <c r="E73" s="119" t="s">
        <v>547</v>
      </c>
      <c r="F73" s="49" t="s">
        <v>548</v>
      </c>
      <c r="G73" s="240"/>
      <c r="H73" s="55">
        <v>9200</v>
      </c>
      <c r="I73" s="50">
        <f t="shared" si="1"/>
        <v>10120</v>
      </c>
    </row>
    <row r="74" spans="1:9" ht="21">
      <c r="A74" s="49" t="s">
        <v>549</v>
      </c>
      <c r="B74" s="5" t="s">
        <v>550</v>
      </c>
      <c r="C74" s="151"/>
      <c r="D74" s="5">
        <v>6.3</v>
      </c>
      <c r="E74" s="120"/>
      <c r="F74" s="49" t="s">
        <v>551</v>
      </c>
      <c r="G74" s="240"/>
      <c r="H74" s="55">
        <v>13800</v>
      </c>
      <c r="I74" s="50">
        <f t="shared" si="1"/>
        <v>15180</v>
      </c>
    </row>
    <row r="75" spans="1:9" ht="21" customHeight="1">
      <c r="A75" s="49" t="s">
        <v>552</v>
      </c>
      <c r="B75" s="5" t="s">
        <v>545</v>
      </c>
      <c r="C75" s="149" t="s">
        <v>553</v>
      </c>
      <c r="D75" s="5">
        <v>6.5</v>
      </c>
      <c r="E75" s="120"/>
      <c r="F75" s="49" t="s">
        <v>554</v>
      </c>
      <c r="G75" s="240"/>
      <c r="H75" s="55">
        <v>11500</v>
      </c>
      <c r="I75" s="50">
        <f t="shared" si="1"/>
        <v>12650</v>
      </c>
    </row>
    <row r="76" spans="1:9" ht="21" customHeight="1">
      <c r="A76" s="49" t="s">
        <v>555</v>
      </c>
      <c r="B76" s="5" t="s">
        <v>550</v>
      </c>
      <c r="C76" s="151"/>
      <c r="D76" s="5">
        <v>8.5</v>
      </c>
      <c r="E76" s="121"/>
      <c r="F76" s="49" t="s">
        <v>556</v>
      </c>
      <c r="G76" s="241"/>
      <c r="H76" s="55">
        <v>18400</v>
      </c>
      <c r="I76" s="50">
        <f t="shared" si="1"/>
        <v>20240</v>
      </c>
    </row>
    <row r="77" spans="1:9" ht="21" customHeight="1">
      <c r="A77" s="209" t="s">
        <v>458</v>
      </c>
      <c r="B77" s="210"/>
      <c r="C77" s="210"/>
      <c r="D77" s="210"/>
      <c r="E77" s="210"/>
      <c r="F77" s="210"/>
      <c r="G77" s="210"/>
      <c r="H77" s="210"/>
      <c r="I77" s="211"/>
    </row>
    <row r="78" spans="1:9" ht="21">
      <c r="A78" s="24" t="s">
        <v>557</v>
      </c>
      <c r="B78" s="242" t="s">
        <v>534</v>
      </c>
      <c r="C78" s="242" t="s">
        <v>412</v>
      </c>
      <c r="D78" s="52">
        <v>14</v>
      </c>
      <c r="E78" s="149" t="s">
        <v>536</v>
      </c>
      <c r="F78" s="53" t="s">
        <v>558</v>
      </c>
      <c r="G78" s="239" t="s">
        <v>470</v>
      </c>
      <c r="H78" s="50">
        <v>34500</v>
      </c>
      <c r="I78" s="50">
        <f t="shared" si="1"/>
        <v>37950</v>
      </c>
    </row>
    <row r="79" spans="1:9" ht="15" customHeight="1">
      <c r="A79" s="24" t="s">
        <v>559</v>
      </c>
      <c r="B79" s="243"/>
      <c r="C79" s="243"/>
      <c r="D79" s="52">
        <v>17</v>
      </c>
      <c r="E79" s="151"/>
      <c r="F79" s="53" t="s">
        <v>560</v>
      </c>
      <c r="G79" s="241"/>
      <c r="H79" s="55">
        <v>47500</v>
      </c>
      <c r="I79" s="50">
        <f t="shared" si="1"/>
        <v>52250</v>
      </c>
    </row>
    <row r="80" spans="1:9" ht="21" customHeight="1">
      <c r="A80" s="244" t="s">
        <v>561</v>
      </c>
      <c r="B80" s="245"/>
      <c r="C80" s="245"/>
      <c r="D80" s="245"/>
      <c r="E80" s="245"/>
      <c r="F80" s="245"/>
      <c r="G80" s="245"/>
      <c r="H80" s="245"/>
      <c r="I80" s="246"/>
    </row>
    <row r="81" spans="1:9" ht="15" customHeight="1">
      <c r="A81" s="49" t="s">
        <v>562</v>
      </c>
      <c r="B81" s="5">
        <v>220</v>
      </c>
      <c r="C81" s="5" t="s">
        <v>563</v>
      </c>
      <c r="D81" s="5">
        <v>60</v>
      </c>
      <c r="E81" s="247" t="s">
        <v>564</v>
      </c>
      <c r="F81" s="248"/>
      <c r="G81" s="239" t="s">
        <v>565</v>
      </c>
      <c r="H81" s="55">
        <v>25164</v>
      </c>
      <c r="I81" s="50">
        <f t="shared" si="1"/>
        <v>27681</v>
      </c>
    </row>
    <row r="82" spans="1:9" ht="15" customHeight="1">
      <c r="A82" s="49" t="s">
        <v>566</v>
      </c>
      <c r="B82" s="5">
        <v>380</v>
      </c>
      <c r="C82" s="5" t="s">
        <v>420</v>
      </c>
      <c r="D82" s="5">
        <v>120</v>
      </c>
      <c r="E82" s="247" t="s">
        <v>567</v>
      </c>
      <c r="F82" s="248"/>
      <c r="G82" s="240"/>
      <c r="H82" s="55">
        <v>71421</v>
      </c>
      <c r="I82" s="50">
        <f t="shared" si="1"/>
        <v>78564</v>
      </c>
    </row>
    <row r="83" spans="1:9" ht="15" customHeight="1">
      <c r="A83" s="49" t="s">
        <v>568</v>
      </c>
      <c r="B83" s="5">
        <v>380</v>
      </c>
      <c r="C83" s="5" t="s">
        <v>569</v>
      </c>
      <c r="D83" s="5">
        <v>135</v>
      </c>
      <c r="E83" s="247" t="s">
        <v>570</v>
      </c>
      <c r="F83" s="248"/>
      <c r="G83" s="240"/>
      <c r="H83" s="55">
        <v>80181</v>
      </c>
      <c r="I83" s="50">
        <f t="shared" si="1"/>
        <v>88200</v>
      </c>
    </row>
    <row r="84" spans="1:9" ht="15" customHeight="1">
      <c r="A84" s="49" t="s">
        <v>571</v>
      </c>
      <c r="B84" s="5">
        <v>380</v>
      </c>
      <c r="C84" s="5" t="s">
        <v>572</v>
      </c>
      <c r="D84" s="5">
        <v>200</v>
      </c>
      <c r="E84" s="247" t="s">
        <v>573</v>
      </c>
      <c r="F84" s="248"/>
      <c r="G84" s="241"/>
      <c r="H84" s="55">
        <v>101618</v>
      </c>
      <c r="I84" s="50">
        <f t="shared" si="1"/>
        <v>111780</v>
      </c>
    </row>
    <row r="85" spans="1:9" ht="27" customHeight="1">
      <c r="A85" s="244" t="s">
        <v>574</v>
      </c>
      <c r="B85" s="245"/>
      <c r="C85" s="245"/>
      <c r="D85" s="245"/>
      <c r="E85" s="245"/>
      <c r="F85" s="245"/>
      <c r="G85" s="245"/>
      <c r="H85" s="245"/>
      <c r="I85" s="246"/>
    </row>
    <row r="86" spans="1:9" ht="21" customHeight="1">
      <c r="A86" s="49" t="s">
        <v>575</v>
      </c>
      <c r="B86" s="5">
        <v>380</v>
      </c>
      <c r="C86" s="5" t="s">
        <v>576</v>
      </c>
      <c r="D86" s="5">
        <v>65</v>
      </c>
      <c r="E86" s="135" t="s">
        <v>577</v>
      </c>
      <c r="F86" s="137"/>
      <c r="G86" s="57" t="s">
        <v>578</v>
      </c>
      <c r="H86" s="55" t="s">
        <v>68</v>
      </c>
      <c r="I86" s="50" t="s">
        <v>68</v>
      </c>
    </row>
    <row r="87" spans="1:9" ht="21" customHeight="1">
      <c r="A87" s="49" t="s">
        <v>579</v>
      </c>
      <c r="B87" s="5">
        <v>380</v>
      </c>
      <c r="C87" s="5" t="s">
        <v>580</v>
      </c>
      <c r="D87" s="5">
        <v>160</v>
      </c>
      <c r="E87" s="135" t="s">
        <v>581</v>
      </c>
      <c r="F87" s="137"/>
      <c r="G87" s="54" t="s">
        <v>565</v>
      </c>
      <c r="H87" s="55">
        <v>44563</v>
      </c>
      <c r="I87" s="50">
        <f t="shared" si="1"/>
        <v>49020</v>
      </c>
    </row>
    <row r="88" spans="1:9" ht="23.25" customHeight="1">
      <c r="A88" s="49" t="s">
        <v>582</v>
      </c>
      <c r="B88" s="5">
        <v>380</v>
      </c>
      <c r="C88" s="5" t="s">
        <v>583</v>
      </c>
      <c r="D88" s="5">
        <v>140</v>
      </c>
      <c r="E88" s="135" t="s">
        <v>584</v>
      </c>
      <c r="F88" s="137"/>
      <c r="G88" s="56" t="s">
        <v>585</v>
      </c>
      <c r="H88" s="55">
        <v>39072</v>
      </c>
      <c r="I88" s="50">
        <f t="shared" si="1"/>
        <v>42980</v>
      </c>
    </row>
    <row r="89" spans="1:9" ht="24" customHeight="1">
      <c r="A89" s="49" t="s">
        <v>586</v>
      </c>
      <c r="B89" s="5">
        <v>380</v>
      </c>
      <c r="C89" s="5">
        <v>630</v>
      </c>
      <c r="D89" s="5">
        <v>205</v>
      </c>
      <c r="E89" s="135" t="s">
        <v>587</v>
      </c>
      <c r="F89" s="137"/>
      <c r="G89" s="54" t="s">
        <v>565</v>
      </c>
      <c r="H89" s="55">
        <v>49759</v>
      </c>
      <c r="I89" s="50">
        <f t="shared" si="1"/>
        <v>54735</v>
      </c>
    </row>
    <row r="90" spans="1:9" ht="24.75" customHeight="1">
      <c r="A90" s="49" t="s">
        <v>588</v>
      </c>
      <c r="B90" s="5">
        <v>380</v>
      </c>
      <c r="C90" s="5">
        <v>630</v>
      </c>
      <c r="D90" s="5">
        <v>151</v>
      </c>
      <c r="E90" s="135" t="s">
        <v>589</v>
      </c>
      <c r="F90" s="137"/>
      <c r="G90" s="56" t="s">
        <v>585</v>
      </c>
      <c r="H90" s="55">
        <v>40656</v>
      </c>
      <c r="I90" s="50">
        <f t="shared" si="1"/>
        <v>44722</v>
      </c>
    </row>
    <row r="91" spans="1:9" ht="23.25" customHeight="1">
      <c r="A91" s="49" t="s">
        <v>590</v>
      </c>
      <c r="B91" s="5">
        <v>380</v>
      </c>
      <c r="C91" s="5">
        <v>1250</v>
      </c>
      <c r="D91" s="5">
        <v>315</v>
      </c>
      <c r="E91" s="135" t="s">
        <v>591</v>
      </c>
      <c r="F91" s="137"/>
      <c r="G91" s="54" t="s">
        <v>565</v>
      </c>
      <c r="H91" s="55">
        <v>74049</v>
      </c>
      <c r="I91" s="50">
        <f t="shared" si="1"/>
        <v>81454</v>
      </c>
    </row>
    <row r="92" spans="1:9" ht="24.75" customHeight="1">
      <c r="A92" s="49" t="s">
        <v>592</v>
      </c>
      <c r="B92" s="5">
        <v>380</v>
      </c>
      <c r="C92" s="5">
        <v>1200</v>
      </c>
      <c r="D92" s="5">
        <v>245</v>
      </c>
      <c r="E92" s="135" t="s">
        <v>593</v>
      </c>
      <c r="F92" s="137"/>
      <c r="G92" s="56" t="s">
        <v>585</v>
      </c>
      <c r="H92" s="55">
        <v>68640</v>
      </c>
      <c r="I92" s="50">
        <f t="shared" si="1"/>
        <v>75504</v>
      </c>
    </row>
    <row r="93" spans="1:9" ht="21" customHeight="1">
      <c r="A93" s="244" t="s">
        <v>594</v>
      </c>
      <c r="B93" s="245"/>
      <c r="C93" s="245"/>
      <c r="D93" s="245"/>
      <c r="E93" s="245"/>
      <c r="F93" s="245"/>
      <c r="G93" s="245"/>
      <c r="H93" s="245"/>
      <c r="I93" s="246"/>
    </row>
    <row r="94" spans="1:9" ht="26.25" customHeight="1">
      <c r="A94" s="49" t="s">
        <v>595</v>
      </c>
      <c r="B94" s="5">
        <v>380</v>
      </c>
      <c r="C94" s="5" t="s">
        <v>596</v>
      </c>
      <c r="D94" s="5">
        <v>260</v>
      </c>
      <c r="E94" s="209" t="s">
        <v>597</v>
      </c>
      <c r="F94" s="211"/>
      <c r="G94" s="54" t="s">
        <v>565</v>
      </c>
      <c r="H94" s="55">
        <v>75465</v>
      </c>
      <c r="I94" s="50">
        <f t="shared" si="1"/>
        <v>83012</v>
      </c>
    </row>
    <row r="95" spans="1:9" ht="21" customHeight="1">
      <c r="A95" s="244" t="s">
        <v>598</v>
      </c>
      <c r="B95" s="245"/>
      <c r="C95" s="245"/>
      <c r="D95" s="245"/>
      <c r="E95" s="245"/>
      <c r="F95" s="245"/>
      <c r="G95" s="245"/>
      <c r="H95" s="245"/>
      <c r="I95" s="246"/>
    </row>
    <row r="96" spans="1:9" ht="21" customHeight="1">
      <c r="A96" s="49" t="s">
        <v>599</v>
      </c>
      <c r="B96" s="5">
        <v>220</v>
      </c>
      <c r="C96" s="5" t="s">
        <v>546</v>
      </c>
      <c r="D96" s="5">
        <v>25</v>
      </c>
      <c r="E96" s="119" t="s">
        <v>600</v>
      </c>
      <c r="F96" s="49" t="s">
        <v>601</v>
      </c>
      <c r="G96" s="249" t="s">
        <v>578</v>
      </c>
      <c r="H96" s="55" t="s">
        <v>68</v>
      </c>
      <c r="I96" s="50" t="s">
        <v>68</v>
      </c>
    </row>
    <row r="97" spans="1:9" ht="21" customHeight="1">
      <c r="A97" s="49" t="s">
        <v>602</v>
      </c>
      <c r="B97" s="5">
        <v>225</v>
      </c>
      <c r="C97" s="5" t="s">
        <v>603</v>
      </c>
      <c r="D97" s="5">
        <v>42</v>
      </c>
      <c r="E97" s="120"/>
      <c r="F97" s="49" t="s">
        <v>604</v>
      </c>
      <c r="G97" s="250"/>
      <c r="H97" s="55">
        <v>11616</v>
      </c>
      <c r="I97" s="50" t="s">
        <v>68</v>
      </c>
    </row>
    <row r="98" spans="1:9" ht="21" customHeight="1">
      <c r="A98" s="49" t="s">
        <v>602</v>
      </c>
      <c r="B98" s="5">
        <v>380</v>
      </c>
      <c r="C98" s="5" t="s">
        <v>603</v>
      </c>
      <c r="D98" s="5">
        <v>42</v>
      </c>
      <c r="E98" s="120"/>
      <c r="F98" s="49" t="s">
        <v>605</v>
      </c>
      <c r="G98" s="250"/>
      <c r="H98" s="55" t="s">
        <v>68</v>
      </c>
      <c r="I98" s="50" t="s">
        <v>68</v>
      </c>
    </row>
    <row r="99" spans="1:9" ht="21">
      <c r="A99" s="49" t="s">
        <v>602</v>
      </c>
      <c r="B99" s="5" t="s">
        <v>524</v>
      </c>
      <c r="C99" s="5" t="s">
        <v>603</v>
      </c>
      <c r="D99" s="5">
        <v>42</v>
      </c>
      <c r="E99" s="120"/>
      <c r="F99" s="49" t="s">
        <v>605</v>
      </c>
      <c r="G99" s="250"/>
      <c r="H99" s="55">
        <v>12725</v>
      </c>
      <c r="I99" s="50" t="s">
        <v>68</v>
      </c>
    </row>
    <row r="100" spans="1:9" ht="21">
      <c r="A100" s="49" t="s">
        <v>606</v>
      </c>
      <c r="B100" s="5">
        <v>220</v>
      </c>
      <c r="C100" s="5" t="s">
        <v>603</v>
      </c>
      <c r="D100" s="5">
        <v>44</v>
      </c>
      <c r="E100" s="120"/>
      <c r="F100" s="49" t="s">
        <v>607</v>
      </c>
      <c r="G100" s="250"/>
      <c r="H100" s="55" t="s">
        <v>68</v>
      </c>
      <c r="I100" s="50" t="s">
        <v>68</v>
      </c>
    </row>
    <row r="101" spans="1:9" ht="21">
      <c r="A101" s="49" t="s">
        <v>606</v>
      </c>
      <c r="B101" s="5">
        <v>380</v>
      </c>
      <c r="C101" s="5" t="s">
        <v>603</v>
      </c>
      <c r="D101" s="5">
        <v>44</v>
      </c>
      <c r="E101" s="120"/>
      <c r="F101" s="49" t="s">
        <v>607</v>
      </c>
      <c r="G101" s="250"/>
      <c r="H101" s="55">
        <v>13728</v>
      </c>
      <c r="I101" s="50" t="s">
        <v>68</v>
      </c>
    </row>
    <row r="102" spans="1:9" ht="21">
      <c r="A102" s="49" t="s">
        <v>606</v>
      </c>
      <c r="B102" s="5" t="s">
        <v>524</v>
      </c>
      <c r="C102" s="5" t="s">
        <v>603</v>
      </c>
      <c r="D102" s="5">
        <v>44</v>
      </c>
      <c r="E102" s="121"/>
      <c r="F102" s="49" t="s">
        <v>607</v>
      </c>
      <c r="G102" s="251"/>
      <c r="H102" s="55">
        <v>14045</v>
      </c>
      <c r="I102" s="50" t="s">
        <v>68</v>
      </c>
    </row>
    <row r="103" spans="1:9" ht="21">
      <c r="A103" s="49" t="s">
        <v>608</v>
      </c>
      <c r="B103" s="5">
        <v>220</v>
      </c>
      <c r="C103" s="5" t="s">
        <v>609</v>
      </c>
      <c r="D103" s="5">
        <v>40</v>
      </c>
      <c r="E103" s="119"/>
      <c r="F103" s="49" t="s">
        <v>610</v>
      </c>
      <c r="G103" s="239" t="s">
        <v>611</v>
      </c>
      <c r="H103" s="55">
        <v>17400</v>
      </c>
      <c r="I103" s="50">
        <f t="shared" si="1"/>
        <v>19140</v>
      </c>
    </row>
    <row r="104" spans="1:9" ht="21">
      <c r="A104" s="49" t="s">
        <v>612</v>
      </c>
      <c r="B104" s="5">
        <v>380</v>
      </c>
      <c r="C104" s="5" t="s">
        <v>609</v>
      </c>
      <c r="D104" s="5">
        <v>40</v>
      </c>
      <c r="E104" s="120"/>
      <c r="F104" s="49" t="s">
        <v>610</v>
      </c>
      <c r="G104" s="241"/>
      <c r="H104" s="55">
        <v>17400</v>
      </c>
      <c r="I104" s="50">
        <f t="shared" si="1"/>
        <v>19140</v>
      </c>
    </row>
    <row r="105" spans="1:9" ht="21">
      <c r="A105" s="49" t="s">
        <v>613</v>
      </c>
      <c r="B105" s="5">
        <v>380</v>
      </c>
      <c r="C105" s="5" t="s">
        <v>614</v>
      </c>
      <c r="D105" s="5">
        <v>97</v>
      </c>
      <c r="E105" s="120"/>
      <c r="F105" s="49" t="s">
        <v>615</v>
      </c>
      <c r="G105" s="54" t="s">
        <v>616</v>
      </c>
      <c r="H105" s="55">
        <v>22662</v>
      </c>
      <c r="I105" s="50">
        <f t="shared" si="1"/>
        <v>24929</v>
      </c>
    </row>
    <row r="106" spans="1:9" ht="21">
      <c r="A106" s="49" t="s">
        <v>617</v>
      </c>
      <c r="B106" s="5">
        <v>380</v>
      </c>
      <c r="C106" s="5" t="s">
        <v>618</v>
      </c>
      <c r="D106" s="5">
        <v>99</v>
      </c>
      <c r="E106" s="120"/>
      <c r="F106" s="49" t="s">
        <v>619</v>
      </c>
      <c r="G106" s="54" t="s">
        <v>585</v>
      </c>
      <c r="H106" s="55">
        <v>21965</v>
      </c>
      <c r="I106" s="50">
        <f t="shared" si="1"/>
        <v>24162</v>
      </c>
    </row>
    <row r="107" spans="1:9" ht="21">
      <c r="A107" s="49" t="s">
        <v>620</v>
      </c>
      <c r="B107" s="5">
        <v>380</v>
      </c>
      <c r="C107" s="5" t="s">
        <v>621</v>
      </c>
      <c r="D107" s="5">
        <v>90</v>
      </c>
      <c r="E107" s="120"/>
      <c r="F107" s="49" t="s">
        <v>622</v>
      </c>
      <c r="G107" s="54" t="s">
        <v>611</v>
      </c>
      <c r="H107" s="55">
        <v>21275</v>
      </c>
      <c r="I107" s="50">
        <f t="shared" si="1"/>
        <v>23403</v>
      </c>
    </row>
    <row r="108" spans="1:9" ht="21">
      <c r="A108" s="49" t="s">
        <v>623</v>
      </c>
      <c r="B108" s="5">
        <v>380</v>
      </c>
      <c r="C108" s="5" t="s">
        <v>624</v>
      </c>
      <c r="D108" s="5">
        <v>115</v>
      </c>
      <c r="E108" s="120"/>
      <c r="F108" s="49" t="s">
        <v>625</v>
      </c>
      <c r="G108" s="239" t="s">
        <v>565</v>
      </c>
      <c r="H108" s="55">
        <v>34197</v>
      </c>
      <c r="I108" s="50">
        <f t="shared" si="1"/>
        <v>37617</v>
      </c>
    </row>
    <row r="109" spans="1:9" ht="21">
      <c r="A109" s="49" t="s">
        <v>626</v>
      </c>
      <c r="B109" s="5">
        <v>380</v>
      </c>
      <c r="C109" s="5" t="s">
        <v>627</v>
      </c>
      <c r="D109" s="5">
        <v>75</v>
      </c>
      <c r="E109" s="120"/>
      <c r="F109" s="49" t="s">
        <v>628</v>
      </c>
      <c r="G109" s="240"/>
      <c r="H109" s="55">
        <v>21635</v>
      </c>
      <c r="I109" s="50">
        <f t="shared" si="1"/>
        <v>23799</v>
      </c>
    </row>
    <row r="110" spans="1:9" ht="21">
      <c r="A110" s="49" t="s">
        <v>629</v>
      </c>
      <c r="B110" s="5">
        <v>380</v>
      </c>
      <c r="C110" s="5" t="s">
        <v>580</v>
      </c>
      <c r="D110" s="5">
        <v>100</v>
      </c>
      <c r="E110" s="120"/>
      <c r="F110" s="49" t="s">
        <v>630</v>
      </c>
      <c r="G110" s="241"/>
      <c r="H110" s="55">
        <v>25954</v>
      </c>
      <c r="I110" s="50">
        <f t="shared" si="1"/>
        <v>28550</v>
      </c>
    </row>
    <row r="111" spans="1:9" ht="21">
      <c r="A111" s="49" t="s">
        <v>631</v>
      </c>
      <c r="B111" s="5">
        <v>380</v>
      </c>
      <c r="C111" s="5" t="s">
        <v>632</v>
      </c>
      <c r="D111" s="5">
        <v>60</v>
      </c>
      <c r="E111" s="120"/>
      <c r="F111" s="49" t="s">
        <v>633</v>
      </c>
      <c r="G111" s="239" t="s">
        <v>611</v>
      </c>
      <c r="H111" s="55">
        <v>29475</v>
      </c>
      <c r="I111" s="50">
        <f t="shared" si="1"/>
        <v>32423</v>
      </c>
    </row>
    <row r="112" spans="1:9" ht="15" customHeight="1">
      <c r="A112" s="49" t="s">
        <v>634</v>
      </c>
      <c r="B112" s="5">
        <v>380</v>
      </c>
      <c r="C112" s="5" t="s">
        <v>635</v>
      </c>
      <c r="D112" s="5">
        <v>60</v>
      </c>
      <c r="E112" s="121"/>
      <c r="F112" s="49" t="s">
        <v>633</v>
      </c>
      <c r="G112" s="241"/>
      <c r="H112" s="55">
        <v>32384</v>
      </c>
      <c r="I112" s="50">
        <f t="shared" si="1"/>
        <v>35623</v>
      </c>
    </row>
    <row r="113" spans="1:9" ht="21" customHeight="1">
      <c r="A113" s="244" t="s">
        <v>636</v>
      </c>
      <c r="B113" s="245"/>
      <c r="C113" s="245"/>
      <c r="D113" s="245"/>
      <c r="E113" s="245"/>
      <c r="F113" s="245"/>
      <c r="G113" s="245"/>
      <c r="H113" s="245"/>
      <c r="I113" s="246"/>
    </row>
    <row r="114" spans="1:9" ht="21">
      <c r="A114" s="49" t="s">
        <v>637</v>
      </c>
      <c r="B114" s="5">
        <v>220</v>
      </c>
      <c r="C114" s="5" t="s">
        <v>506</v>
      </c>
      <c r="D114" s="5">
        <v>24</v>
      </c>
      <c r="E114" s="119" t="s">
        <v>638</v>
      </c>
      <c r="F114" s="49" t="s">
        <v>639</v>
      </c>
      <c r="G114" s="54" t="s">
        <v>616</v>
      </c>
      <c r="H114" s="55">
        <v>7668</v>
      </c>
      <c r="I114" s="50">
        <f t="shared" si="1"/>
        <v>8435</v>
      </c>
    </row>
    <row r="115" spans="1:9" ht="21" customHeight="1">
      <c r="A115" s="59" t="s">
        <v>640</v>
      </c>
      <c r="B115" s="60" t="s">
        <v>524</v>
      </c>
      <c r="C115" s="60" t="s">
        <v>641</v>
      </c>
      <c r="D115" s="60">
        <v>20</v>
      </c>
      <c r="E115" s="120"/>
      <c r="F115" s="49" t="s">
        <v>642</v>
      </c>
      <c r="G115" s="239" t="s">
        <v>585</v>
      </c>
      <c r="H115" s="55">
        <v>4858</v>
      </c>
      <c r="I115" s="50">
        <f t="shared" si="1"/>
        <v>5344</v>
      </c>
    </row>
    <row r="116" spans="1:9" ht="21" customHeight="1">
      <c r="A116" s="59" t="s">
        <v>643</v>
      </c>
      <c r="B116" s="60" t="s">
        <v>524</v>
      </c>
      <c r="C116" s="60" t="s">
        <v>644</v>
      </c>
      <c r="D116" s="60">
        <v>22</v>
      </c>
      <c r="E116" s="120"/>
      <c r="F116" s="49" t="s">
        <v>645</v>
      </c>
      <c r="G116" s="240"/>
      <c r="H116" s="55">
        <v>4858</v>
      </c>
      <c r="I116" s="50">
        <f t="shared" si="1"/>
        <v>5344</v>
      </c>
    </row>
    <row r="117" spans="1:9" ht="21">
      <c r="A117" s="59" t="s">
        <v>646</v>
      </c>
      <c r="B117" s="60">
        <v>220</v>
      </c>
      <c r="C117" s="60" t="s">
        <v>647</v>
      </c>
      <c r="D117" s="60">
        <v>32</v>
      </c>
      <c r="E117" s="120"/>
      <c r="F117" s="49" t="s">
        <v>648</v>
      </c>
      <c r="G117" s="240"/>
      <c r="H117" s="55">
        <v>6548</v>
      </c>
      <c r="I117" s="50">
        <f t="shared" si="1"/>
        <v>7203</v>
      </c>
    </row>
    <row r="118" spans="1:9" ht="21">
      <c r="A118" s="59" t="s">
        <v>649</v>
      </c>
      <c r="B118" s="60">
        <v>220</v>
      </c>
      <c r="C118" s="60" t="s">
        <v>647</v>
      </c>
      <c r="D118" s="60">
        <v>35</v>
      </c>
      <c r="E118" s="120"/>
      <c r="F118" s="49" t="s">
        <v>648</v>
      </c>
      <c r="G118" s="240"/>
      <c r="H118" s="55">
        <v>9240</v>
      </c>
      <c r="I118" s="50">
        <f t="shared" si="1"/>
        <v>10164</v>
      </c>
    </row>
    <row r="119" spans="1:9" ht="21">
      <c r="A119" s="59" t="s">
        <v>646</v>
      </c>
      <c r="B119" s="60" t="s">
        <v>524</v>
      </c>
      <c r="C119" s="60" t="s">
        <v>647</v>
      </c>
      <c r="D119" s="60">
        <v>34</v>
      </c>
      <c r="E119" s="120"/>
      <c r="F119" s="49" t="s">
        <v>648</v>
      </c>
      <c r="G119" s="240"/>
      <c r="H119" s="55">
        <v>7076</v>
      </c>
      <c r="I119" s="50">
        <f t="shared" si="1"/>
        <v>7784</v>
      </c>
    </row>
    <row r="120" spans="1:9" ht="21">
      <c r="A120" s="59" t="s">
        <v>650</v>
      </c>
      <c r="B120" s="60" t="s">
        <v>524</v>
      </c>
      <c r="C120" s="60" t="s">
        <v>651</v>
      </c>
      <c r="D120" s="60">
        <v>36</v>
      </c>
      <c r="E120" s="120"/>
      <c r="F120" s="49" t="s">
        <v>648</v>
      </c>
      <c r="G120" s="240"/>
      <c r="H120" s="55">
        <v>8132</v>
      </c>
      <c r="I120" s="50">
        <f t="shared" si="1"/>
        <v>8946</v>
      </c>
    </row>
    <row r="121" spans="1:9" ht="21">
      <c r="A121" s="59" t="s">
        <v>652</v>
      </c>
      <c r="B121" s="60" t="s">
        <v>524</v>
      </c>
      <c r="C121" s="60" t="s">
        <v>651</v>
      </c>
      <c r="D121" s="60">
        <v>41</v>
      </c>
      <c r="E121" s="120"/>
      <c r="F121" s="49" t="s">
        <v>648</v>
      </c>
      <c r="G121" s="241"/>
      <c r="H121" s="55">
        <v>12039</v>
      </c>
      <c r="I121" s="50">
        <f t="shared" si="1"/>
        <v>13243</v>
      </c>
    </row>
    <row r="122" spans="1:9" ht="21">
      <c r="A122" s="49" t="s">
        <v>653</v>
      </c>
      <c r="B122" s="54" t="s">
        <v>654</v>
      </c>
      <c r="C122" s="5" t="s">
        <v>502</v>
      </c>
      <c r="D122" s="5">
        <v>40</v>
      </c>
      <c r="E122" s="120"/>
      <c r="F122" s="49" t="s">
        <v>655</v>
      </c>
      <c r="G122" s="239" t="s">
        <v>616</v>
      </c>
      <c r="H122" s="55">
        <v>9025</v>
      </c>
      <c r="I122" s="50">
        <f t="shared" si="1"/>
        <v>9928</v>
      </c>
    </row>
    <row r="123" spans="1:9" ht="21">
      <c r="A123" s="49" t="s">
        <v>656</v>
      </c>
      <c r="B123" s="5" t="s">
        <v>524</v>
      </c>
      <c r="C123" s="5" t="s">
        <v>502</v>
      </c>
      <c r="D123" s="5">
        <v>40</v>
      </c>
      <c r="E123" s="120"/>
      <c r="F123" s="49" t="s">
        <v>655</v>
      </c>
      <c r="G123" s="240"/>
      <c r="H123" s="55">
        <v>12553</v>
      </c>
      <c r="I123" s="50">
        <f t="shared" si="1"/>
        <v>13809</v>
      </c>
    </row>
    <row r="124" spans="1:9" ht="21">
      <c r="A124" s="49" t="s">
        <v>657</v>
      </c>
      <c r="B124" s="54" t="s">
        <v>654</v>
      </c>
      <c r="C124" s="5" t="s">
        <v>580</v>
      </c>
      <c r="D124" s="5">
        <v>63</v>
      </c>
      <c r="E124" s="120"/>
      <c r="F124" s="49" t="s">
        <v>658</v>
      </c>
      <c r="G124" s="240"/>
      <c r="H124" s="55">
        <v>10789</v>
      </c>
      <c r="I124" s="50">
        <f t="shared" si="1"/>
        <v>11868</v>
      </c>
    </row>
    <row r="125" spans="1:9" ht="21">
      <c r="A125" s="49" t="s">
        <v>659</v>
      </c>
      <c r="B125" s="5" t="s">
        <v>524</v>
      </c>
      <c r="C125" s="5" t="s">
        <v>580</v>
      </c>
      <c r="D125" s="5">
        <v>73</v>
      </c>
      <c r="E125" s="120"/>
      <c r="F125" s="49" t="s">
        <v>658</v>
      </c>
      <c r="G125" s="241"/>
      <c r="H125" s="55">
        <v>13978</v>
      </c>
      <c r="I125" s="50">
        <f t="shared" si="1"/>
        <v>15376</v>
      </c>
    </row>
    <row r="126" spans="1:9" ht="21">
      <c r="A126" s="49" t="s">
        <v>660</v>
      </c>
      <c r="B126" s="54" t="s">
        <v>654</v>
      </c>
      <c r="C126" s="5" t="s">
        <v>618</v>
      </c>
      <c r="D126" s="5" t="s">
        <v>661</v>
      </c>
      <c r="E126" s="120"/>
      <c r="F126" s="49" t="s">
        <v>662</v>
      </c>
      <c r="G126" s="239" t="s">
        <v>585</v>
      </c>
      <c r="H126" s="55">
        <v>8237</v>
      </c>
      <c r="I126" s="50">
        <f t="shared" si="1"/>
        <v>9061</v>
      </c>
    </row>
    <row r="127" spans="1:9" ht="21">
      <c r="A127" s="49" t="s">
        <v>663</v>
      </c>
      <c r="B127" s="54" t="s">
        <v>654</v>
      </c>
      <c r="C127" s="5" t="s">
        <v>618</v>
      </c>
      <c r="D127" s="5" t="s">
        <v>664</v>
      </c>
      <c r="E127" s="120"/>
      <c r="F127" s="49" t="s">
        <v>662</v>
      </c>
      <c r="G127" s="240"/>
      <c r="H127" s="55">
        <v>12408</v>
      </c>
      <c r="I127" s="50">
        <f t="shared" si="1"/>
        <v>13649</v>
      </c>
    </row>
    <row r="128" spans="1:9" ht="21">
      <c r="A128" s="49" t="s">
        <v>660</v>
      </c>
      <c r="B128" s="5" t="s">
        <v>524</v>
      </c>
      <c r="C128" s="5" t="s">
        <v>618</v>
      </c>
      <c r="D128" s="5">
        <v>63</v>
      </c>
      <c r="E128" s="120"/>
      <c r="F128" s="49" t="s">
        <v>662</v>
      </c>
      <c r="G128" s="240"/>
      <c r="H128" s="55">
        <v>9135</v>
      </c>
      <c r="I128" s="50">
        <f t="shared" si="1"/>
        <v>10049</v>
      </c>
    </row>
    <row r="129" spans="1:9" ht="21">
      <c r="A129" s="49" t="s">
        <v>663</v>
      </c>
      <c r="B129" s="5" t="s">
        <v>524</v>
      </c>
      <c r="C129" s="5" t="s">
        <v>618</v>
      </c>
      <c r="D129" s="5">
        <v>66</v>
      </c>
      <c r="E129" s="121"/>
      <c r="F129" s="49" t="s">
        <v>662</v>
      </c>
      <c r="G129" s="241"/>
      <c r="H129" s="55">
        <v>13200</v>
      </c>
      <c r="I129" s="50">
        <f t="shared" si="1"/>
        <v>14520</v>
      </c>
    </row>
    <row r="130" spans="1:9" ht="21" customHeight="1">
      <c r="A130" s="49" t="s">
        <v>400</v>
      </c>
      <c r="B130" s="5" t="s">
        <v>401</v>
      </c>
      <c r="C130" s="5" t="s">
        <v>402</v>
      </c>
      <c r="D130" s="5" t="s">
        <v>403</v>
      </c>
      <c r="E130" s="209" t="s">
        <v>404</v>
      </c>
      <c r="F130" s="210"/>
      <c r="G130" s="211"/>
      <c r="H130" s="50" t="s">
        <v>3</v>
      </c>
      <c r="I130" s="50" t="s">
        <v>405</v>
      </c>
    </row>
    <row r="131" spans="1:9" ht="21">
      <c r="A131" s="49" t="s">
        <v>665</v>
      </c>
      <c r="B131" s="5">
        <v>380</v>
      </c>
      <c r="C131" s="5" t="s">
        <v>666</v>
      </c>
      <c r="D131" s="5">
        <v>105</v>
      </c>
      <c r="E131" s="119" t="s">
        <v>638</v>
      </c>
      <c r="F131" s="49" t="s">
        <v>667</v>
      </c>
      <c r="G131" s="56" t="s">
        <v>585</v>
      </c>
      <c r="H131" s="55">
        <v>16527</v>
      </c>
      <c r="I131" s="50">
        <f t="shared" si="1"/>
        <v>18180</v>
      </c>
    </row>
    <row r="132" spans="1:9" ht="21">
      <c r="A132" s="49" t="s">
        <v>668</v>
      </c>
      <c r="B132" s="5">
        <v>380</v>
      </c>
      <c r="C132" s="5" t="s">
        <v>632</v>
      </c>
      <c r="D132" s="5">
        <v>85</v>
      </c>
      <c r="E132" s="120"/>
      <c r="F132" s="49" t="s">
        <v>669</v>
      </c>
      <c r="G132" s="54" t="s">
        <v>616</v>
      </c>
      <c r="H132" s="55">
        <v>13367</v>
      </c>
      <c r="I132" s="50">
        <f t="shared" si="1"/>
        <v>14704</v>
      </c>
    </row>
    <row r="133" spans="1:9" ht="21" customHeight="1">
      <c r="A133" s="49" t="s">
        <v>670</v>
      </c>
      <c r="B133" s="5">
        <v>380</v>
      </c>
      <c r="C133" s="5" t="s">
        <v>671</v>
      </c>
      <c r="D133" s="5">
        <v>67</v>
      </c>
      <c r="E133" s="120"/>
      <c r="F133" s="49" t="s">
        <v>672</v>
      </c>
      <c r="G133" s="239" t="s">
        <v>585</v>
      </c>
      <c r="H133" s="55">
        <v>9504</v>
      </c>
      <c r="I133" s="50">
        <f t="shared" si="1"/>
        <v>10455</v>
      </c>
    </row>
    <row r="134" spans="1:9" ht="21">
      <c r="A134" s="49" t="s">
        <v>673</v>
      </c>
      <c r="B134" s="5">
        <v>380</v>
      </c>
      <c r="C134" s="5" t="s">
        <v>671</v>
      </c>
      <c r="D134" s="5">
        <v>73</v>
      </c>
      <c r="E134" s="120"/>
      <c r="F134" s="49" t="s">
        <v>672</v>
      </c>
      <c r="G134" s="241"/>
      <c r="H134" s="55">
        <v>14943</v>
      </c>
      <c r="I134" s="50">
        <f t="shared" si="1"/>
        <v>16438</v>
      </c>
    </row>
    <row r="135" spans="1:9" ht="21">
      <c r="A135" s="49" t="s">
        <v>674</v>
      </c>
      <c r="B135" s="5">
        <v>380</v>
      </c>
      <c r="C135" s="5" t="s">
        <v>675</v>
      </c>
      <c r="D135" s="5">
        <v>95</v>
      </c>
      <c r="E135" s="120"/>
      <c r="F135" s="49" t="s">
        <v>676</v>
      </c>
      <c r="G135" s="54" t="s">
        <v>616</v>
      </c>
      <c r="H135" s="55">
        <v>14453</v>
      </c>
      <c r="I135" s="50">
        <f aca="true" t="shared" si="2" ref="I135:I173">ROUNDUP(H135*1.1,0)</f>
        <v>15899</v>
      </c>
    </row>
    <row r="136" spans="1:9" ht="21">
      <c r="A136" s="49" t="s">
        <v>677</v>
      </c>
      <c r="B136" s="5">
        <v>380</v>
      </c>
      <c r="C136" s="5" t="s">
        <v>635</v>
      </c>
      <c r="D136" s="5">
        <v>70</v>
      </c>
      <c r="E136" s="120"/>
      <c r="F136" s="49" t="s">
        <v>678</v>
      </c>
      <c r="G136" s="239" t="s">
        <v>585</v>
      </c>
      <c r="H136" s="55">
        <v>11088</v>
      </c>
      <c r="I136" s="50">
        <f t="shared" si="2"/>
        <v>12197</v>
      </c>
    </row>
    <row r="137" spans="1:9" ht="15" customHeight="1">
      <c r="A137" s="49" t="s">
        <v>679</v>
      </c>
      <c r="B137" s="5">
        <v>380</v>
      </c>
      <c r="C137" s="5" t="s">
        <v>635</v>
      </c>
      <c r="D137" s="5">
        <v>79</v>
      </c>
      <c r="E137" s="121"/>
      <c r="F137" s="49" t="s">
        <v>678</v>
      </c>
      <c r="G137" s="241"/>
      <c r="H137" s="55">
        <v>16896</v>
      </c>
      <c r="I137" s="50">
        <f t="shared" si="2"/>
        <v>18586</v>
      </c>
    </row>
    <row r="138" spans="1:9" ht="21" customHeight="1">
      <c r="A138" s="244" t="s">
        <v>680</v>
      </c>
      <c r="B138" s="245"/>
      <c r="C138" s="245"/>
      <c r="D138" s="245"/>
      <c r="E138" s="245"/>
      <c r="F138" s="245"/>
      <c r="G138" s="245"/>
      <c r="H138" s="245"/>
      <c r="I138" s="246"/>
    </row>
    <row r="139" spans="1:9" ht="20.25" customHeight="1">
      <c r="A139" s="59" t="s">
        <v>681</v>
      </c>
      <c r="B139" s="5"/>
      <c r="C139" s="5" t="s">
        <v>682</v>
      </c>
      <c r="D139" s="5">
        <v>26</v>
      </c>
      <c r="E139" s="135" t="s">
        <v>903</v>
      </c>
      <c r="F139" s="137"/>
      <c r="G139" s="149" t="s">
        <v>565</v>
      </c>
      <c r="H139" s="55">
        <v>4231</v>
      </c>
      <c r="I139" s="50">
        <f t="shared" si="2"/>
        <v>4655</v>
      </c>
    </row>
    <row r="140" spans="1:9" ht="21" customHeight="1">
      <c r="A140" s="59" t="s">
        <v>683</v>
      </c>
      <c r="B140" s="5"/>
      <c r="C140" s="5" t="s">
        <v>684</v>
      </c>
      <c r="D140" s="5">
        <v>26</v>
      </c>
      <c r="E140" s="135" t="s">
        <v>685</v>
      </c>
      <c r="F140" s="137"/>
      <c r="G140" s="151"/>
      <c r="H140" s="55">
        <v>5340</v>
      </c>
      <c r="I140" s="50">
        <f t="shared" si="2"/>
        <v>5874</v>
      </c>
    </row>
    <row r="141" spans="1:9" ht="21" customHeight="1">
      <c r="A141" s="59" t="s">
        <v>686</v>
      </c>
      <c r="B141" s="5"/>
      <c r="C141" s="5" t="s">
        <v>682</v>
      </c>
      <c r="D141" s="5">
        <v>15</v>
      </c>
      <c r="E141" s="135" t="s">
        <v>903</v>
      </c>
      <c r="F141" s="137"/>
      <c r="G141" s="149" t="s">
        <v>585</v>
      </c>
      <c r="H141" s="55">
        <v>4383</v>
      </c>
      <c r="I141" s="50">
        <f t="shared" si="2"/>
        <v>4822</v>
      </c>
    </row>
    <row r="142" spans="1:9" ht="27.75" customHeight="1">
      <c r="A142" s="59" t="s">
        <v>687</v>
      </c>
      <c r="B142" s="5"/>
      <c r="C142" s="5" t="s">
        <v>684</v>
      </c>
      <c r="D142" s="5">
        <v>15</v>
      </c>
      <c r="E142" s="135" t="s">
        <v>685</v>
      </c>
      <c r="F142" s="137"/>
      <c r="G142" s="151"/>
      <c r="H142" s="55">
        <v>5228</v>
      </c>
      <c r="I142" s="50">
        <f t="shared" si="2"/>
        <v>5751</v>
      </c>
    </row>
    <row r="143" spans="1:9" ht="21" customHeight="1">
      <c r="A143" s="244" t="s">
        <v>688</v>
      </c>
      <c r="B143" s="245"/>
      <c r="C143" s="245"/>
      <c r="D143" s="245"/>
      <c r="E143" s="245"/>
      <c r="F143" s="245"/>
      <c r="G143" s="245"/>
      <c r="H143" s="245"/>
      <c r="I143" s="246"/>
    </row>
    <row r="144" spans="1:9" ht="21" customHeight="1">
      <c r="A144" s="61" t="s">
        <v>689</v>
      </c>
      <c r="B144" s="8" t="s">
        <v>690</v>
      </c>
      <c r="C144" s="252"/>
      <c r="D144" s="8">
        <v>4</v>
      </c>
      <c r="E144" s="255" t="s">
        <v>691</v>
      </c>
      <c r="F144" s="256"/>
      <c r="G144" s="62" t="s">
        <v>692</v>
      </c>
      <c r="H144" s="55">
        <v>3625</v>
      </c>
      <c r="I144" s="50">
        <f t="shared" si="2"/>
        <v>3988</v>
      </c>
    </row>
    <row r="145" spans="1:9" ht="24" customHeight="1">
      <c r="A145" s="61" t="s">
        <v>693</v>
      </c>
      <c r="B145" s="8">
        <v>220</v>
      </c>
      <c r="C145" s="253"/>
      <c r="D145" s="8">
        <v>15</v>
      </c>
      <c r="E145" s="255" t="s">
        <v>694</v>
      </c>
      <c r="F145" s="256"/>
      <c r="G145" s="257" t="s">
        <v>695</v>
      </c>
      <c r="H145" s="55">
        <v>4120</v>
      </c>
      <c r="I145" s="50">
        <f t="shared" si="2"/>
        <v>4532</v>
      </c>
    </row>
    <row r="146" spans="1:9" ht="20.25" customHeight="1">
      <c r="A146" s="61" t="s">
        <v>696</v>
      </c>
      <c r="B146" s="8">
        <v>220</v>
      </c>
      <c r="C146" s="253"/>
      <c r="D146" s="8">
        <v>18</v>
      </c>
      <c r="E146" s="255" t="s">
        <v>697</v>
      </c>
      <c r="F146" s="256"/>
      <c r="G146" s="258"/>
      <c r="H146" s="55">
        <v>5125</v>
      </c>
      <c r="I146" s="50">
        <f t="shared" si="2"/>
        <v>5638</v>
      </c>
    </row>
    <row r="147" spans="1:9" ht="21" customHeight="1">
      <c r="A147" s="61" t="s">
        <v>698</v>
      </c>
      <c r="B147" s="8">
        <v>220</v>
      </c>
      <c r="C147" s="254"/>
      <c r="D147" s="8">
        <v>55</v>
      </c>
      <c r="E147" s="255" t="s">
        <v>699</v>
      </c>
      <c r="F147" s="256"/>
      <c r="G147" s="259"/>
      <c r="H147" s="55">
        <v>9050</v>
      </c>
      <c r="I147" s="50">
        <f t="shared" si="2"/>
        <v>9955</v>
      </c>
    </row>
    <row r="148" spans="1:9" ht="21.75" customHeight="1">
      <c r="A148" s="61" t="s">
        <v>700</v>
      </c>
      <c r="B148" s="8">
        <v>220</v>
      </c>
      <c r="C148" s="131" t="s">
        <v>701</v>
      </c>
      <c r="D148" s="8">
        <v>15</v>
      </c>
      <c r="E148" s="255" t="s">
        <v>702</v>
      </c>
      <c r="F148" s="256"/>
      <c r="G148" s="257" t="s">
        <v>692</v>
      </c>
      <c r="H148" s="55">
        <v>8629</v>
      </c>
      <c r="I148" s="50">
        <f t="shared" si="2"/>
        <v>9492</v>
      </c>
    </row>
    <row r="149" spans="1:9" ht="24" customHeight="1">
      <c r="A149" s="61" t="s">
        <v>703</v>
      </c>
      <c r="B149" s="8">
        <v>220</v>
      </c>
      <c r="C149" s="260"/>
      <c r="D149" s="8">
        <v>20</v>
      </c>
      <c r="E149" s="255" t="s">
        <v>704</v>
      </c>
      <c r="F149" s="256"/>
      <c r="G149" s="258"/>
      <c r="H149" s="55">
        <v>14455</v>
      </c>
      <c r="I149" s="50">
        <f t="shared" si="2"/>
        <v>15901</v>
      </c>
    </row>
    <row r="150" spans="1:9" ht="21" customHeight="1">
      <c r="A150" s="61" t="s">
        <v>705</v>
      </c>
      <c r="B150" s="8">
        <v>220</v>
      </c>
      <c r="C150" s="132"/>
      <c r="D150" s="8">
        <v>50</v>
      </c>
      <c r="E150" s="255" t="s">
        <v>706</v>
      </c>
      <c r="F150" s="256"/>
      <c r="G150" s="259"/>
      <c r="H150" s="55">
        <v>20355</v>
      </c>
      <c r="I150" s="50">
        <f t="shared" si="2"/>
        <v>22391</v>
      </c>
    </row>
    <row r="151" spans="1:9" ht="21" customHeight="1">
      <c r="A151" s="59" t="s">
        <v>707</v>
      </c>
      <c r="B151" s="5">
        <v>220</v>
      </c>
      <c r="C151" s="149"/>
      <c r="D151" s="5">
        <v>12</v>
      </c>
      <c r="E151" s="247" t="s">
        <v>708</v>
      </c>
      <c r="F151" s="248"/>
      <c r="G151" s="239" t="s">
        <v>709</v>
      </c>
      <c r="H151" s="55">
        <v>11800</v>
      </c>
      <c r="I151" s="50">
        <f t="shared" si="2"/>
        <v>12980</v>
      </c>
    </row>
    <row r="152" spans="1:9" ht="21" customHeight="1">
      <c r="A152" s="59" t="s">
        <v>710</v>
      </c>
      <c r="B152" s="5">
        <v>220</v>
      </c>
      <c r="C152" s="150"/>
      <c r="D152" s="5">
        <v>50</v>
      </c>
      <c r="E152" s="247" t="s">
        <v>711</v>
      </c>
      <c r="F152" s="248"/>
      <c r="G152" s="240"/>
      <c r="H152" s="55">
        <v>17553</v>
      </c>
      <c r="I152" s="50">
        <f t="shared" si="2"/>
        <v>19309</v>
      </c>
    </row>
    <row r="153" spans="1:9" ht="26.25" customHeight="1">
      <c r="A153" s="59" t="s">
        <v>712</v>
      </c>
      <c r="B153" s="5" t="s">
        <v>524</v>
      </c>
      <c r="C153" s="151"/>
      <c r="D153" s="5">
        <v>80</v>
      </c>
      <c r="E153" s="247" t="s">
        <v>713</v>
      </c>
      <c r="F153" s="248"/>
      <c r="G153" s="241"/>
      <c r="H153" s="55">
        <v>26182</v>
      </c>
      <c r="I153" s="50">
        <f t="shared" si="2"/>
        <v>28801</v>
      </c>
    </row>
    <row r="154" spans="1:9" ht="24" customHeight="1">
      <c r="A154" s="244" t="s">
        <v>714</v>
      </c>
      <c r="B154" s="245"/>
      <c r="C154" s="245"/>
      <c r="D154" s="245"/>
      <c r="E154" s="245"/>
      <c r="F154" s="245"/>
      <c r="G154" s="245"/>
      <c r="H154" s="245"/>
      <c r="I154" s="246"/>
    </row>
    <row r="155" spans="1:9" ht="24" customHeight="1">
      <c r="A155" s="63" t="s">
        <v>715</v>
      </c>
      <c r="B155" s="64">
        <v>220</v>
      </c>
      <c r="C155" s="64" t="s">
        <v>716</v>
      </c>
      <c r="D155" s="64">
        <v>65</v>
      </c>
      <c r="E155" s="135" t="s">
        <v>717</v>
      </c>
      <c r="F155" s="137"/>
      <c r="G155" s="239" t="s">
        <v>585</v>
      </c>
      <c r="H155" s="55">
        <v>15401</v>
      </c>
      <c r="I155" s="50">
        <f t="shared" si="2"/>
        <v>16942</v>
      </c>
    </row>
    <row r="156" spans="1:9" ht="23.25" customHeight="1">
      <c r="A156" s="49" t="s">
        <v>718</v>
      </c>
      <c r="B156" s="149">
        <v>220</v>
      </c>
      <c r="C156" s="149" t="s">
        <v>647</v>
      </c>
      <c r="D156" s="149">
        <v>34</v>
      </c>
      <c r="E156" s="135" t="s">
        <v>719</v>
      </c>
      <c r="F156" s="137"/>
      <c r="G156" s="240"/>
      <c r="H156" s="55">
        <v>12197</v>
      </c>
      <c r="I156" s="50">
        <f t="shared" si="2"/>
        <v>13417</v>
      </c>
    </row>
    <row r="157" spans="1:9" ht="23.25" customHeight="1">
      <c r="A157" s="49" t="s">
        <v>720</v>
      </c>
      <c r="B157" s="150"/>
      <c r="C157" s="150"/>
      <c r="D157" s="150"/>
      <c r="E157" s="135" t="s">
        <v>721</v>
      </c>
      <c r="F157" s="137"/>
      <c r="G157" s="240"/>
      <c r="H157" s="55">
        <v>13517</v>
      </c>
      <c r="I157" s="50">
        <f t="shared" si="2"/>
        <v>14869</v>
      </c>
    </row>
    <row r="158" spans="1:9" ht="23.25" customHeight="1">
      <c r="A158" s="49" t="s">
        <v>722</v>
      </c>
      <c r="B158" s="151"/>
      <c r="C158" s="151"/>
      <c r="D158" s="151"/>
      <c r="E158" s="135" t="s">
        <v>723</v>
      </c>
      <c r="F158" s="137"/>
      <c r="G158" s="240"/>
      <c r="H158" s="55">
        <v>12725</v>
      </c>
      <c r="I158" s="50">
        <f t="shared" si="2"/>
        <v>13998</v>
      </c>
    </row>
    <row r="159" spans="1:9" ht="21" customHeight="1">
      <c r="A159" s="49" t="s">
        <v>724</v>
      </c>
      <c r="B159" s="149">
        <v>220</v>
      </c>
      <c r="C159" s="149" t="s">
        <v>725</v>
      </c>
      <c r="D159" s="149">
        <v>34</v>
      </c>
      <c r="E159" s="135" t="s">
        <v>726</v>
      </c>
      <c r="F159" s="137"/>
      <c r="G159" s="240"/>
      <c r="H159" s="55">
        <v>12884</v>
      </c>
      <c r="I159" s="50">
        <f t="shared" si="2"/>
        <v>14173</v>
      </c>
    </row>
    <row r="160" spans="1:9" ht="25.5" customHeight="1">
      <c r="A160" s="49" t="s">
        <v>727</v>
      </c>
      <c r="B160" s="150"/>
      <c r="C160" s="150"/>
      <c r="D160" s="150"/>
      <c r="E160" s="135" t="s">
        <v>728</v>
      </c>
      <c r="F160" s="137"/>
      <c r="G160" s="240"/>
      <c r="H160" s="55">
        <v>14256</v>
      </c>
      <c r="I160" s="50">
        <f t="shared" si="2"/>
        <v>15682</v>
      </c>
    </row>
    <row r="161" spans="1:9" ht="21" customHeight="1">
      <c r="A161" s="49" t="s">
        <v>729</v>
      </c>
      <c r="B161" s="151"/>
      <c r="C161" s="151"/>
      <c r="D161" s="151"/>
      <c r="E161" s="135" t="s">
        <v>730</v>
      </c>
      <c r="F161" s="137"/>
      <c r="G161" s="241"/>
      <c r="H161" s="55">
        <v>13359</v>
      </c>
      <c r="I161" s="50">
        <f t="shared" si="2"/>
        <v>14695</v>
      </c>
    </row>
    <row r="162" spans="1:9" ht="21" customHeight="1">
      <c r="A162" s="49" t="s">
        <v>731</v>
      </c>
      <c r="B162" s="5">
        <v>220</v>
      </c>
      <c r="C162" s="5" t="s">
        <v>506</v>
      </c>
      <c r="D162" s="5">
        <v>28</v>
      </c>
      <c r="E162" s="261" t="s">
        <v>732</v>
      </c>
      <c r="F162" s="262"/>
      <c r="G162" s="239" t="s">
        <v>733</v>
      </c>
      <c r="H162" s="55">
        <v>10211</v>
      </c>
      <c r="I162" s="50">
        <f t="shared" si="2"/>
        <v>11233</v>
      </c>
    </row>
    <row r="163" spans="1:9" ht="21" customHeight="1">
      <c r="A163" s="49" t="s">
        <v>734</v>
      </c>
      <c r="B163" s="5">
        <v>220</v>
      </c>
      <c r="C163" s="5" t="s">
        <v>735</v>
      </c>
      <c r="D163" s="5">
        <v>58</v>
      </c>
      <c r="E163" s="263"/>
      <c r="F163" s="264"/>
      <c r="G163" s="240"/>
      <c r="H163" s="55">
        <v>10440</v>
      </c>
      <c r="I163" s="50">
        <f t="shared" si="2"/>
        <v>11484</v>
      </c>
    </row>
    <row r="164" spans="1:9" ht="21" customHeight="1">
      <c r="A164" s="49" t="s">
        <v>736</v>
      </c>
      <c r="B164" s="5">
        <v>220</v>
      </c>
      <c r="C164" s="5" t="s">
        <v>737</v>
      </c>
      <c r="D164" s="5">
        <v>32</v>
      </c>
      <c r="E164" s="263"/>
      <c r="F164" s="264"/>
      <c r="G164" s="240"/>
      <c r="H164" s="55">
        <v>10757</v>
      </c>
      <c r="I164" s="50">
        <f t="shared" si="2"/>
        <v>11833</v>
      </c>
    </row>
    <row r="165" spans="1:9" ht="21" customHeight="1">
      <c r="A165" s="49" t="s">
        <v>738</v>
      </c>
      <c r="B165" s="5">
        <v>220</v>
      </c>
      <c r="C165" s="5" t="s">
        <v>737</v>
      </c>
      <c r="D165" s="5">
        <v>32</v>
      </c>
      <c r="E165" s="265"/>
      <c r="F165" s="266"/>
      <c r="G165" s="240"/>
      <c r="H165" s="55">
        <v>10986</v>
      </c>
      <c r="I165" s="50">
        <f t="shared" si="2"/>
        <v>12085</v>
      </c>
    </row>
    <row r="166" spans="1:9" ht="21">
      <c r="A166" s="49" t="s">
        <v>739</v>
      </c>
      <c r="B166" s="5">
        <v>220</v>
      </c>
      <c r="C166" s="5" t="s">
        <v>498</v>
      </c>
      <c r="D166" s="5">
        <v>33</v>
      </c>
      <c r="E166" s="261" t="s">
        <v>740</v>
      </c>
      <c r="F166" s="262"/>
      <c r="G166" s="240"/>
      <c r="H166" s="55">
        <v>11696</v>
      </c>
      <c r="I166" s="50">
        <f t="shared" si="2"/>
        <v>12866</v>
      </c>
    </row>
    <row r="167" spans="1:9" ht="21" customHeight="1">
      <c r="A167" s="49" t="s">
        <v>741</v>
      </c>
      <c r="B167" s="5">
        <v>220</v>
      </c>
      <c r="C167" s="5" t="s">
        <v>498</v>
      </c>
      <c r="D167" s="5">
        <v>33</v>
      </c>
      <c r="E167" s="265"/>
      <c r="F167" s="266"/>
      <c r="G167" s="240"/>
      <c r="H167" s="55">
        <v>11914</v>
      </c>
      <c r="I167" s="50">
        <f t="shared" si="2"/>
        <v>13106</v>
      </c>
    </row>
    <row r="168" spans="1:9" ht="21" customHeight="1">
      <c r="A168" s="49" t="s">
        <v>742</v>
      </c>
      <c r="B168" s="5">
        <v>220</v>
      </c>
      <c r="C168" s="5" t="s">
        <v>743</v>
      </c>
      <c r="D168" s="5">
        <v>34</v>
      </c>
      <c r="E168" s="261" t="s">
        <v>744</v>
      </c>
      <c r="F168" s="262"/>
      <c r="G168" s="240"/>
      <c r="H168" s="55">
        <v>12646</v>
      </c>
      <c r="I168" s="50">
        <f t="shared" si="2"/>
        <v>13911</v>
      </c>
    </row>
    <row r="169" spans="1:9" ht="21" customHeight="1">
      <c r="A169" s="49" t="s">
        <v>745</v>
      </c>
      <c r="B169" s="5">
        <v>220</v>
      </c>
      <c r="C169" s="5" t="s">
        <v>743</v>
      </c>
      <c r="D169" s="5">
        <v>34</v>
      </c>
      <c r="E169" s="265"/>
      <c r="F169" s="266"/>
      <c r="G169" s="241"/>
      <c r="H169" s="55">
        <v>12875</v>
      </c>
      <c r="I169" s="50">
        <f t="shared" si="2"/>
        <v>14163</v>
      </c>
    </row>
    <row r="170" spans="1:9" ht="21" customHeight="1">
      <c r="A170" s="49" t="s">
        <v>746</v>
      </c>
      <c r="B170" s="5">
        <v>380</v>
      </c>
      <c r="C170" s="5" t="s">
        <v>747</v>
      </c>
      <c r="D170" s="5">
        <v>212</v>
      </c>
      <c r="E170" s="247" t="s">
        <v>748</v>
      </c>
      <c r="F170" s="248"/>
      <c r="G170" s="239" t="s">
        <v>565</v>
      </c>
      <c r="H170" s="55">
        <v>66545</v>
      </c>
      <c r="I170" s="50">
        <f t="shared" si="2"/>
        <v>73200</v>
      </c>
    </row>
    <row r="171" spans="1:9" ht="21" customHeight="1">
      <c r="A171" s="49" t="s">
        <v>749</v>
      </c>
      <c r="B171" s="5">
        <v>380</v>
      </c>
      <c r="C171" s="5" t="s">
        <v>747</v>
      </c>
      <c r="D171" s="5">
        <v>212</v>
      </c>
      <c r="E171" s="247" t="s">
        <v>748</v>
      </c>
      <c r="F171" s="248"/>
      <c r="G171" s="240"/>
      <c r="H171" s="55">
        <v>81978</v>
      </c>
      <c r="I171" s="50">
        <f t="shared" si="2"/>
        <v>90176</v>
      </c>
    </row>
    <row r="172" spans="1:9" ht="21" customHeight="1">
      <c r="A172" s="49" t="s">
        <v>750</v>
      </c>
      <c r="B172" s="5">
        <v>380</v>
      </c>
      <c r="C172" s="5" t="s">
        <v>596</v>
      </c>
      <c r="D172" s="5">
        <v>294</v>
      </c>
      <c r="E172" s="247" t="s">
        <v>751</v>
      </c>
      <c r="F172" s="248"/>
      <c r="G172" s="240"/>
      <c r="H172" s="55">
        <v>128168</v>
      </c>
      <c r="I172" s="50">
        <f t="shared" si="2"/>
        <v>140985</v>
      </c>
    </row>
    <row r="173" spans="1:9" ht="42" customHeight="1">
      <c r="A173" s="49" t="s">
        <v>752</v>
      </c>
      <c r="B173" s="5">
        <v>380</v>
      </c>
      <c r="C173" s="5" t="s">
        <v>596</v>
      </c>
      <c r="D173" s="5">
        <v>308</v>
      </c>
      <c r="E173" s="247" t="s">
        <v>753</v>
      </c>
      <c r="F173" s="248"/>
      <c r="G173" s="241"/>
      <c r="H173" s="55">
        <v>95678</v>
      </c>
      <c r="I173" s="50">
        <f t="shared" si="2"/>
        <v>105246</v>
      </c>
    </row>
    <row r="174" spans="1:9" ht="41.25" customHeight="1">
      <c r="A174" s="49" t="s">
        <v>400</v>
      </c>
      <c r="B174" s="5" t="s">
        <v>401</v>
      </c>
      <c r="C174" s="5" t="s">
        <v>754</v>
      </c>
      <c r="D174" s="5" t="s">
        <v>755</v>
      </c>
      <c r="E174" s="209" t="s">
        <v>404</v>
      </c>
      <c r="F174" s="210"/>
      <c r="G174" s="211"/>
      <c r="H174" s="50" t="s">
        <v>3</v>
      </c>
      <c r="I174" s="50" t="s">
        <v>405</v>
      </c>
    </row>
    <row r="175" spans="1:9" ht="25.5" customHeight="1">
      <c r="A175" s="244" t="s">
        <v>756</v>
      </c>
      <c r="B175" s="245"/>
      <c r="C175" s="245"/>
      <c r="D175" s="245"/>
      <c r="E175" s="245"/>
      <c r="F175" s="245"/>
      <c r="G175" s="245"/>
      <c r="H175" s="245"/>
      <c r="I175" s="246"/>
    </row>
    <row r="176" spans="1:9" ht="31.5" customHeight="1">
      <c r="A176" s="49" t="s">
        <v>757</v>
      </c>
      <c r="B176" s="5">
        <v>150</v>
      </c>
      <c r="C176" s="5">
        <v>3</v>
      </c>
      <c r="D176" s="5" t="s">
        <v>758</v>
      </c>
      <c r="E176" s="135" t="s">
        <v>759</v>
      </c>
      <c r="F176" s="137"/>
      <c r="G176" s="239" t="s">
        <v>760</v>
      </c>
      <c r="H176" s="55">
        <v>1866</v>
      </c>
      <c r="I176" s="50">
        <f aca="true" t="shared" si="3" ref="I176:I220">ROUNDUP(H176*1.1,0)</f>
        <v>2053</v>
      </c>
    </row>
    <row r="177" spans="1:9" ht="15" customHeight="1">
      <c r="A177" s="49" t="s">
        <v>761</v>
      </c>
      <c r="B177" s="5">
        <v>200</v>
      </c>
      <c r="C177" s="5">
        <v>3</v>
      </c>
      <c r="D177" s="5" t="s">
        <v>758</v>
      </c>
      <c r="E177" s="135" t="s">
        <v>759</v>
      </c>
      <c r="F177" s="137"/>
      <c r="G177" s="240"/>
      <c r="H177" s="55">
        <v>2518</v>
      </c>
      <c r="I177" s="50">
        <f t="shared" si="3"/>
        <v>2770</v>
      </c>
    </row>
    <row r="178" spans="1:9" ht="15" customHeight="1">
      <c r="A178" s="49" t="s">
        <v>762</v>
      </c>
      <c r="B178" s="5">
        <v>250</v>
      </c>
      <c r="C178" s="5">
        <v>3</v>
      </c>
      <c r="D178" s="5" t="s">
        <v>758</v>
      </c>
      <c r="E178" s="135" t="s">
        <v>763</v>
      </c>
      <c r="F178" s="137"/>
      <c r="G178" s="240"/>
      <c r="H178" s="55">
        <v>2986</v>
      </c>
      <c r="I178" s="50">
        <f t="shared" si="3"/>
        <v>3285</v>
      </c>
    </row>
    <row r="179" spans="1:9" ht="21" customHeight="1">
      <c r="A179" s="267" t="s">
        <v>764</v>
      </c>
      <c r="B179" s="149">
        <v>300</v>
      </c>
      <c r="C179" s="149">
        <v>3</v>
      </c>
      <c r="D179" s="5" t="s">
        <v>758</v>
      </c>
      <c r="E179" s="135" t="s">
        <v>765</v>
      </c>
      <c r="F179" s="137"/>
      <c r="G179" s="240"/>
      <c r="H179" s="55">
        <v>3732</v>
      </c>
      <c r="I179" s="50">
        <f t="shared" si="3"/>
        <v>4106</v>
      </c>
    </row>
    <row r="180" spans="1:9" ht="15" customHeight="1">
      <c r="A180" s="268"/>
      <c r="B180" s="151"/>
      <c r="C180" s="151"/>
      <c r="D180" s="5" t="s">
        <v>766</v>
      </c>
      <c r="E180" s="135" t="s">
        <v>765</v>
      </c>
      <c r="F180" s="137"/>
      <c r="G180" s="241"/>
      <c r="H180" s="55">
        <v>3732</v>
      </c>
      <c r="I180" s="50">
        <f t="shared" si="3"/>
        <v>4106</v>
      </c>
    </row>
    <row r="181" spans="1:9" ht="21" customHeight="1">
      <c r="A181" s="267" t="s">
        <v>767</v>
      </c>
      <c r="B181" s="149">
        <v>160</v>
      </c>
      <c r="C181" s="149">
        <v>3</v>
      </c>
      <c r="D181" s="5" t="s">
        <v>758</v>
      </c>
      <c r="E181" s="135" t="s">
        <v>759</v>
      </c>
      <c r="F181" s="137"/>
      <c r="G181" s="239" t="s">
        <v>768</v>
      </c>
      <c r="H181" s="50">
        <v>1200</v>
      </c>
      <c r="I181" s="50">
        <f t="shared" si="3"/>
        <v>1320</v>
      </c>
    </row>
    <row r="182" spans="1:9" ht="21" customHeight="1">
      <c r="A182" s="268"/>
      <c r="B182" s="151"/>
      <c r="C182" s="151"/>
      <c r="D182" s="5" t="s">
        <v>766</v>
      </c>
      <c r="E182" s="135" t="s">
        <v>759</v>
      </c>
      <c r="F182" s="137"/>
      <c r="G182" s="240"/>
      <c r="H182" s="50">
        <v>1140</v>
      </c>
      <c r="I182" s="50">
        <f t="shared" si="3"/>
        <v>1254</v>
      </c>
    </row>
    <row r="183" spans="1:9" ht="21" customHeight="1">
      <c r="A183" s="267" t="s">
        <v>769</v>
      </c>
      <c r="B183" s="149">
        <v>200</v>
      </c>
      <c r="C183" s="149">
        <v>3</v>
      </c>
      <c r="D183" s="5" t="s">
        <v>758</v>
      </c>
      <c r="E183" s="135" t="s">
        <v>763</v>
      </c>
      <c r="F183" s="137"/>
      <c r="G183" s="240"/>
      <c r="H183" s="50">
        <v>1428</v>
      </c>
      <c r="I183" s="50">
        <f t="shared" si="3"/>
        <v>1571</v>
      </c>
    </row>
    <row r="184" spans="1:9" ht="21" customHeight="1">
      <c r="A184" s="269"/>
      <c r="B184" s="150"/>
      <c r="C184" s="151"/>
      <c r="D184" s="5" t="s">
        <v>766</v>
      </c>
      <c r="E184" s="135" t="s">
        <v>763</v>
      </c>
      <c r="F184" s="137"/>
      <c r="G184" s="240"/>
      <c r="H184" s="50">
        <v>1356</v>
      </c>
      <c r="I184" s="50">
        <f t="shared" si="3"/>
        <v>1492</v>
      </c>
    </row>
    <row r="185" spans="1:9" ht="21" customHeight="1">
      <c r="A185" s="269"/>
      <c r="B185" s="150"/>
      <c r="C185" s="149">
        <v>4</v>
      </c>
      <c r="D185" s="5" t="s">
        <v>758</v>
      </c>
      <c r="E185" s="135" t="s">
        <v>763</v>
      </c>
      <c r="F185" s="137"/>
      <c r="G185" s="240"/>
      <c r="H185" s="50">
        <v>1896</v>
      </c>
      <c r="I185" s="50">
        <f t="shared" si="3"/>
        <v>2086</v>
      </c>
    </row>
    <row r="186" spans="1:9" ht="21" customHeight="1">
      <c r="A186" s="268"/>
      <c r="B186" s="151"/>
      <c r="C186" s="151"/>
      <c r="D186" s="5" t="s">
        <v>766</v>
      </c>
      <c r="E186" s="135" t="s">
        <v>763</v>
      </c>
      <c r="F186" s="137"/>
      <c r="G186" s="240"/>
      <c r="H186" s="50">
        <v>1740</v>
      </c>
      <c r="I186" s="50">
        <f t="shared" si="3"/>
        <v>1914</v>
      </c>
    </row>
    <row r="187" spans="1:9" ht="21" customHeight="1">
      <c r="A187" s="267" t="s">
        <v>770</v>
      </c>
      <c r="B187" s="149">
        <v>250</v>
      </c>
      <c r="C187" s="149">
        <v>3</v>
      </c>
      <c r="D187" s="5" t="s">
        <v>758</v>
      </c>
      <c r="E187" s="135" t="s">
        <v>763</v>
      </c>
      <c r="F187" s="137"/>
      <c r="G187" s="240"/>
      <c r="H187" s="50">
        <v>1704</v>
      </c>
      <c r="I187" s="50">
        <f t="shared" si="3"/>
        <v>1875</v>
      </c>
    </row>
    <row r="188" spans="1:9" ht="21" customHeight="1">
      <c r="A188" s="269"/>
      <c r="B188" s="150"/>
      <c r="C188" s="151"/>
      <c r="D188" s="5" t="s">
        <v>766</v>
      </c>
      <c r="E188" s="135" t="s">
        <v>763</v>
      </c>
      <c r="F188" s="137"/>
      <c r="G188" s="240"/>
      <c r="H188" s="50">
        <v>1548</v>
      </c>
      <c r="I188" s="50">
        <f t="shared" si="3"/>
        <v>1703</v>
      </c>
    </row>
    <row r="189" spans="1:9" ht="21" customHeight="1">
      <c r="A189" s="269"/>
      <c r="B189" s="150"/>
      <c r="C189" s="149">
        <v>4</v>
      </c>
      <c r="D189" s="5" t="s">
        <v>758</v>
      </c>
      <c r="E189" s="135" t="s">
        <v>763</v>
      </c>
      <c r="F189" s="137"/>
      <c r="G189" s="240"/>
      <c r="H189" s="50">
        <v>1980</v>
      </c>
      <c r="I189" s="50">
        <f t="shared" si="3"/>
        <v>2178</v>
      </c>
    </row>
    <row r="190" spans="1:9" ht="21" customHeight="1">
      <c r="A190" s="268"/>
      <c r="B190" s="151"/>
      <c r="C190" s="151"/>
      <c r="D190" s="5" t="s">
        <v>766</v>
      </c>
      <c r="E190" s="135" t="s">
        <v>763</v>
      </c>
      <c r="F190" s="137"/>
      <c r="G190" s="240"/>
      <c r="H190" s="50">
        <v>1800</v>
      </c>
      <c r="I190" s="50">
        <f t="shared" si="3"/>
        <v>1980</v>
      </c>
    </row>
    <row r="191" spans="1:9" ht="21" customHeight="1">
      <c r="A191" s="267" t="s">
        <v>771</v>
      </c>
      <c r="B191" s="149">
        <v>315</v>
      </c>
      <c r="C191" s="149">
        <v>3</v>
      </c>
      <c r="D191" s="5" t="s">
        <v>758</v>
      </c>
      <c r="E191" s="135" t="s">
        <v>763</v>
      </c>
      <c r="F191" s="137"/>
      <c r="G191" s="240"/>
      <c r="H191" s="50">
        <v>2100</v>
      </c>
      <c r="I191" s="50">
        <f t="shared" si="3"/>
        <v>2310</v>
      </c>
    </row>
    <row r="192" spans="1:9" ht="21" customHeight="1">
      <c r="A192" s="269"/>
      <c r="B192" s="150"/>
      <c r="C192" s="151"/>
      <c r="D192" s="5" t="s">
        <v>766</v>
      </c>
      <c r="E192" s="135" t="s">
        <v>763</v>
      </c>
      <c r="F192" s="137"/>
      <c r="G192" s="240"/>
      <c r="H192" s="50">
        <v>2052</v>
      </c>
      <c r="I192" s="50">
        <f t="shared" si="3"/>
        <v>2258</v>
      </c>
    </row>
    <row r="193" spans="1:9" ht="21" customHeight="1">
      <c r="A193" s="269"/>
      <c r="B193" s="150"/>
      <c r="C193" s="149">
        <v>4</v>
      </c>
      <c r="D193" s="5" t="s">
        <v>758</v>
      </c>
      <c r="E193" s="135" t="s">
        <v>763</v>
      </c>
      <c r="F193" s="137"/>
      <c r="G193" s="240"/>
      <c r="H193" s="50">
        <v>2280</v>
      </c>
      <c r="I193" s="50">
        <f t="shared" si="3"/>
        <v>2508</v>
      </c>
    </row>
    <row r="194" spans="1:9" ht="21" customHeight="1">
      <c r="A194" s="268"/>
      <c r="B194" s="151"/>
      <c r="C194" s="151"/>
      <c r="D194" s="5" t="s">
        <v>766</v>
      </c>
      <c r="E194" s="135" t="s">
        <v>763</v>
      </c>
      <c r="F194" s="137"/>
      <c r="G194" s="241"/>
      <c r="H194" s="50">
        <v>2184</v>
      </c>
      <c r="I194" s="50">
        <f t="shared" si="3"/>
        <v>2403</v>
      </c>
    </row>
    <row r="195" spans="1:9" ht="42" customHeight="1">
      <c r="A195" s="65"/>
      <c r="B195" s="66"/>
      <c r="C195" s="66"/>
      <c r="D195" s="66"/>
      <c r="E195" s="65"/>
      <c r="F195" s="65"/>
      <c r="G195" s="67"/>
      <c r="H195" s="68"/>
      <c r="I195" s="68"/>
    </row>
    <row r="196" spans="1:9" ht="21" customHeight="1">
      <c r="A196" s="49" t="s">
        <v>400</v>
      </c>
      <c r="B196" s="5" t="s">
        <v>401</v>
      </c>
      <c r="C196" s="5" t="s">
        <v>754</v>
      </c>
      <c r="D196" s="5" t="s">
        <v>755</v>
      </c>
      <c r="E196" s="209" t="s">
        <v>404</v>
      </c>
      <c r="F196" s="210"/>
      <c r="G196" s="211"/>
      <c r="H196" s="50" t="s">
        <v>3</v>
      </c>
      <c r="I196" s="50" t="s">
        <v>405</v>
      </c>
    </row>
    <row r="197" spans="1:9" ht="15" customHeight="1">
      <c r="A197" s="267" t="s">
        <v>772</v>
      </c>
      <c r="B197" s="149">
        <v>180</v>
      </c>
      <c r="C197" s="5">
        <v>3</v>
      </c>
      <c r="D197" s="149" t="s">
        <v>758</v>
      </c>
      <c r="E197" s="135" t="s">
        <v>773</v>
      </c>
      <c r="F197" s="137"/>
      <c r="G197" s="239" t="s">
        <v>774</v>
      </c>
      <c r="H197" s="55">
        <v>3159</v>
      </c>
      <c r="I197" s="50">
        <f t="shared" si="3"/>
        <v>3475</v>
      </c>
    </row>
    <row r="198" spans="1:9" ht="31.5" customHeight="1">
      <c r="A198" s="269"/>
      <c r="B198" s="150"/>
      <c r="C198" s="5">
        <v>4</v>
      </c>
      <c r="D198" s="150"/>
      <c r="E198" s="135" t="s">
        <v>773</v>
      </c>
      <c r="F198" s="137"/>
      <c r="G198" s="240"/>
      <c r="H198" s="55">
        <v>3315</v>
      </c>
      <c r="I198" s="50">
        <f t="shared" si="3"/>
        <v>3647</v>
      </c>
    </row>
    <row r="199" spans="1:9" ht="15" customHeight="1">
      <c r="A199" s="268"/>
      <c r="B199" s="151"/>
      <c r="C199" s="5">
        <v>5</v>
      </c>
      <c r="D199" s="151"/>
      <c r="E199" s="135" t="s">
        <v>773</v>
      </c>
      <c r="F199" s="137"/>
      <c r="G199" s="240"/>
      <c r="H199" s="55">
        <v>3535</v>
      </c>
      <c r="I199" s="50">
        <f t="shared" si="3"/>
        <v>3889</v>
      </c>
    </row>
    <row r="200" spans="1:9" ht="15" customHeight="1">
      <c r="A200" s="267" t="s">
        <v>775</v>
      </c>
      <c r="B200" s="149">
        <v>315</v>
      </c>
      <c r="C200" s="5">
        <v>3</v>
      </c>
      <c r="D200" s="149" t="s">
        <v>758</v>
      </c>
      <c r="E200" s="135" t="s">
        <v>776</v>
      </c>
      <c r="F200" s="137"/>
      <c r="G200" s="240"/>
      <c r="H200" s="55">
        <v>4299</v>
      </c>
      <c r="I200" s="50">
        <f t="shared" si="3"/>
        <v>4729</v>
      </c>
    </row>
    <row r="201" spans="1:9" ht="15" customHeight="1">
      <c r="A201" s="269"/>
      <c r="B201" s="150"/>
      <c r="C201" s="5">
        <v>4</v>
      </c>
      <c r="D201" s="150"/>
      <c r="E201" s="135" t="s">
        <v>777</v>
      </c>
      <c r="F201" s="137"/>
      <c r="G201" s="240"/>
      <c r="H201" s="55">
        <v>4647</v>
      </c>
      <c r="I201" s="50">
        <f t="shared" si="3"/>
        <v>5112</v>
      </c>
    </row>
    <row r="202" spans="1:9" ht="15" customHeight="1">
      <c r="A202" s="268"/>
      <c r="B202" s="151"/>
      <c r="C202" s="5">
        <v>5</v>
      </c>
      <c r="D202" s="151"/>
      <c r="E202" s="135" t="s">
        <v>776</v>
      </c>
      <c r="F202" s="137"/>
      <c r="G202" s="240"/>
      <c r="H202" s="55">
        <v>4994</v>
      </c>
      <c r="I202" s="50">
        <f t="shared" si="3"/>
        <v>5494</v>
      </c>
    </row>
    <row r="203" spans="1:9" ht="15" customHeight="1">
      <c r="A203" s="267" t="s">
        <v>778</v>
      </c>
      <c r="B203" s="149">
        <v>360</v>
      </c>
      <c r="C203" s="5">
        <v>3</v>
      </c>
      <c r="D203" s="149" t="s">
        <v>758</v>
      </c>
      <c r="E203" s="135" t="s">
        <v>779</v>
      </c>
      <c r="F203" s="137"/>
      <c r="G203" s="240"/>
      <c r="H203" s="55">
        <v>4708</v>
      </c>
      <c r="I203" s="50">
        <f t="shared" si="3"/>
        <v>5179</v>
      </c>
    </row>
    <row r="204" spans="1:9" ht="15" customHeight="1">
      <c r="A204" s="269"/>
      <c r="B204" s="150"/>
      <c r="C204" s="5">
        <v>4</v>
      </c>
      <c r="D204" s="150"/>
      <c r="E204" s="135" t="s">
        <v>779</v>
      </c>
      <c r="F204" s="137"/>
      <c r="G204" s="240"/>
      <c r="H204" s="55">
        <v>5274</v>
      </c>
      <c r="I204" s="50">
        <f t="shared" si="3"/>
        <v>5802</v>
      </c>
    </row>
    <row r="205" spans="1:9" ht="15" customHeight="1">
      <c r="A205" s="269"/>
      <c r="B205" s="150"/>
      <c r="C205" s="5">
        <v>5</v>
      </c>
      <c r="D205" s="151"/>
      <c r="E205" s="135" t="s">
        <v>779</v>
      </c>
      <c r="F205" s="137"/>
      <c r="G205" s="240"/>
      <c r="H205" s="55">
        <v>5791</v>
      </c>
      <c r="I205" s="50">
        <f t="shared" si="3"/>
        <v>6371</v>
      </c>
    </row>
    <row r="206" spans="1:9" ht="15" customHeight="1">
      <c r="A206" s="269"/>
      <c r="B206" s="150"/>
      <c r="C206" s="5">
        <v>3</v>
      </c>
      <c r="D206" s="149" t="s">
        <v>766</v>
      </c>
      <c r="E206" s="135" t="s">
        <v>780</v>
      </c>
      <c r="F206" s="137"/>
      <c r="G206" s="240"/>
      <c r="H206" s="55">
        <v>4708</v>
      </c>
      <c r="I206" s="50">
        <f t="shared" si="3"/>
        <v>5179</v>
      </c>
    </row>
    <row r="207" spans="1:9" ht="15" customHeight="1">
      <c r="A207" s="268"/>
      <c r="B207" s="151"/>
      <c r="C207" s="5">
        <v>4</v>
      </c>
      <c r="D207" s="151"/>
      <c r="E207" s="135" t="s">
        <v>780</v>
      </c>
      <c r="F207" s="137"/>
      <c r="G207" s="240"/>
      <c r="H207" s="55">
        <v>5274</v>
      </c>
      <c r="I207" s="50">
        <f t="shared" si="3"/>
        <v>5802</v>
      </c>
    </row>
    <row r="208" spans="1:9" ht="15" customHeight="1">
      <c r="A208" s="267" t="s">
        <v>781</v>
      </c>
      <c r="B208" s="149">
        <v>450</v>
      </c>
      <c r="C208" s="5">
        <v>3</v>
      </c>
      <c r="D208" s="149" t="s">
        <v>758</v>
      </c>
      <c r="E208" s="135" t="s">
        <v>782</v>
      </c>
      <c r="F208" s="137"/>
      <c r="G208" s="240"/>
      <c r="H208" s="55">
        <v>8715</v>
      </c>
      <c r="I208" s="50">
        <f t="shared" si="3"/>
        <v>9587</v>
      </c>
    </row>
    <row r="209" spans="1:9" ht="15" customHeight="1">
      <c r="A209" s="269"/>
      <c r="B209" s="150"/>
      <c r="C209" s="5">
        <v>4</v>
      </c>
      <c r="D209" s="150"/>
      <c r="E209" s="135" t="s">
        <v>782</v>
      </c>
      <c r="F209" s="137"/>
      <c r="G209" s="240"/>
      <c r="H209" s="55">
        <v>9499</v>
      </c>
      <c r="I209" s="50">
        <f t="shared" si="3"/>
        <v>10449</v>
      </c>
    </row>
    <row r="210" spans="1:9" ht="15" customHeight="1">
      <c r="A210" s="268"/>
      <c r="B210" s="151"/>
      <c r="C210" s="5">
        <v>5</v>
      </c>
      <c r="D210" s="151"/>
      <c r="E210" s="135" t="s">
        <v>782</v>
      </c>
      <c r="F210" s="137"/>
      <c r="G210" s="240"/>
      <c r="H210" s="55">
        <v>10544</v>
      </c>
      <c r="I210" s="50">
        <f t="shared" si="3"/>
        <v>11599</v>
      </c>
    </row>
    <row r="211" spans="1:9" ht="15" customHeight="1">
      <c r="A211" s="267" t="s">
        <v>783</v>
      </c>
      <c r="B211" s="149">
        <v>450</v>
      </c>
      <c r="C211" s="5">
        <v>3</v>
      </c>
      <c r="D211" s="149" t="s">
        <v>758</v>
      </c>
      <c r="E211" s="135" t="s">
        <v>784</v>
      </c>
      <c r="F211" s="137"/>
      <c r="G211" s="240"/>
      <c r="H211" s="55">
        <v>8471</v>
      </c>
      <c r="I211" s="50">
        <f t="shared" si="3"/>
        <v>9319</v>
      </c>
    </row>
    <row r="212" spans="1:9" ht="15" customHeight="1">
      <c r="A212" s="269"/>
      <c r="B212" s="150"/>
      <c r="C212" s="5">
        <v>4</v>
      </c>
      <c r="D212" s="150"/>
      <c r="E212" s="135" t="s">
        <v>785</v>
      </c>
      <c r="F212" s="137"/>
      <c r="G212" s="240"/>
      <c r="H212" s="55">
        <v>9206</v>
      </c>
      <c r="I212" s="50">
        <f t="shared" si="3"/>
        <v>10127</v>
      </c>
    </row>
    <row r="213" spans="1:9" ht="15" customHeight="1">
      <c r="A213" s="268"/>
      <c r="B213" s="151"/>
      <c r="C213" s="5">
        <v>5</v>
      </c>
      <c r="D213" s="151"/>
      <c r="E213" s="135" t="s">
        <v>784</v>
      </c>
      <c r="F213" s="137"/>
      <c r="G213" s="240"/>
      <c r="H213" s="55">
        <v>10251</v>
      </c>
      <c r="I213" s="50">
        <f t="shared" si="3"/>
        <v>11277</v>
      </c>
    </row>
    <row r="214" spans="1:9" ht="15" customHeight="1">
      <c r="A214" s="49" t="s">
        <v>786</v>
      </c>
      <c r="B214" s="149">
        <v>450</v>
      </c>
      <c r="C214" s="149">
        <v>3</v>
      </c>
      <c r="D214" s="149" t="s">
        <v>766</v>
      </c>
      <c r="E214" s="135" t="s">
        <v>787</v>
      </c>
      <c r="F214" s="137"/>
      <c r="G214" s="240"/>
      <c r="H214" s="55">
        <v>8715</v>
      </c>
      <c r="I214" s="50">
        <f t="shared" si="3"/>
        <v>9587</v>
      </c>
    </row>
    <row r="215" spans="1:9" ht="15" customHeight="1">
      <c r="A215" s="49" t="s">
        <v>788</v>
      </c>
      <c r="B215" s="151"/>
      <c r="C215" s="151"/>
      <c r="D215" s="151"/>
      <c r="E215" s="135" t="s">
        <v>789</v>
      </c>
      <c r="F215" s="137"/>
      <c r="G215" s="241"/>
      <c r="H215" s="55">
        <v>8471</v>
      </c>
      <c r="I215" s="50">
        <f t="shared" si="3"/>
        <v>9319</v>
      </c>
    </row>
    <row r="216" spans="1:9" ht="15" customHeight="1">
      <c r="A216" s="267" t="s">
        <v>790</v>
      </c>
      <c r="B216" s="149">
        <v>500</v>
      </c>
      <c r="C216" s="5">
        <v>3</v>
      </c>
      <c r="D216" s="149" t="s">
        <v>758</v>
      </c>
      <c r="E216" s="261" t="s">
        <v>791</v>
      </c>
      <c r="F216" s="262"/>
      <c r="G216" s="239" t="s">
        <v>774</v>
      </c>
      <c r="H216" s="55">
        <v>15245</v>
      </c>
      <c r="I216" s="50">
        <f t="shared" si="3"/>
        <v>16770</v>
      </c>
    </row>
    <row r="217" spans="1:9" ht="15" customHeight="1">
      <c r="A217" s="269"/>
      <c r="B217" s="150"/>
      <c r="C217" s="5">
        <v>4</v>
      </c>
      <c r="D217" s="150"/>
      <c r="E217" s="263"/>
      <c r="F217" s="264"/>
      <c r="G217" s="240"/>
      <c r="H217" s="55">
        <v>16259</v>
      </c>
      <c r="I217" s="50">
        <f t="shared" si="3"/>
        <v>17885</v>
      </c>
    </row>
    <row r="218" spans="1:9" ht="15" customHeight="1">
      <c r="A218" s="268"/>
      <c r="B218" s="151"/>
      <c r="C218" s="5">
        <v>5</v>
      </c>
      <c r="D218" s="151"/>
      <c r="E218" s="265"/>
      <c r="F218" s="266"/>
      <c r="G218" s="241"/>
      <c r="H218" s="55">
        <v>17549</v>
      </c>
      <c r="I218" s="50">
        <f t="shared" si="3"/>
        <v>19304</v>
      </c>
    </row>
    <row r="219" spans="1:9" ht="15" customHeight="1">
      <c r="A219" s="49" t="s">
        <v>792</v>
      </c>
      <c r="B219" s="149">
        <v>500</v>
      </c>
      <c r="C219" s="149">
        <v>3</v>
      </c>
      <c r="D219" s="149" t="s">
        <v>766</v>
      </c>
      <c r="E219" s="135" t="s">
        <v>793</v>
      </c>
      <c r="F219" s="137"/>
      <c r="G219" s="239" t="s">
        <v>565</v>
      </c>
      <c r="H219" s="55">
        <v>3966</v>
      </c>
      <c r="I219" s="50">
        <f t="shared" si="3"/>
        <v>4363</v>
      </c>
    </row>
    <row r="220" spans="1:9" ht="15">
      <c r="A220" s="49" t="s">
        <v>794</v>
      </c>
      <c r="B220" s="151"/>
      <c r="C220" s="151"/>
      <c r="D220" s="151"/>
      <c r="E220" s="135" t="s">
        <v>795</v>
      </c>
      <c r="F220" s="137"/>
      <c r="G220" s="241"/>
      <c r="H220" s="55">
        <v>4545</v>
      </c>
      <c r="I220" s="50">
        <f t="shared" si="3"/>
        <v>5000</v>
      </c>
    </row>
    <row r="221" spans="1:9" ht="33" customHeight="1">
      <c r="A221" s="49" t="s">
        <v>400</v>
      </c>
      <c r="B221" s="5" t="s">
        <v>401</v>
      </c>
      <c r="C221" s="5" t="s">
        <v>754</v>
      </c>
      <c r="D221" s="209" t="s">
        <v>404</v>
      </c>
      <c r="E221" s="210"/>
      <c r="F221" s="210"/>
      <c r="G221" s="211"/>
      <c r="H221" s="50" t="s">
        <v>3</v>
      </c>
      <c r="I221" s="50" t="s">
        <v>405</v>
      </c>
    </row>
    <row r="222" spans="1:9" ht="22.5" customHeight="1">
      <c r="A222" s="244" t="s">
        <v>796</v>
      </c>
      <c r="B222" s="245"/>
      <c r="C222" s="245"/>
      <c r="D222" s="245"/>
      <c r="E222" s="245"/>
      <c r="F222" s="245"/>
      <c r="G222" s="245"/>
      <c r="H222" s="245"/>
      <c r="I222" s="246"/>
    </row>
    <row r="223" spans="1:9" ht="31.5" customHeight="1">
      <c r="A223" s="49" t="s">
        <v>797</v>
      </c>
      <c r="B223" s="5">
        <v>160</v>
      </c>
      <c r="C223" s="37">
        <v>3</v>
      </c>
      <c r="D223" s="135" t="s">
        <v>798</v>
      </c>
      <c r="E223" s="136"/>
      <c r="F223" s="137"/>
      <c r="G223" s="239" t="s">
        <v>799</v>
      </c>
      <c r="H223" s="55">
        <v>3066</v>
      </c>
      <c r="I223" s="50">
        <f aca="true" t="shared" si="4" ref="I223:I242">ROUNDUP(H223*1.1,0)</f>
        <v>3373</v>
      </c>
    </row>
    <row r="224" spans="1:9" ht="15" customHeight="1">
      <c r="A224" s="49" t="s">
        <v>800</v>
      </c>
      <c r="B224" s="5">
        <v>500</v>
      </c>
      <c r="C224" s="37">
        <v>3</v>
      </c>
      <c r="D224" s="135" t="s">
        <v>801</v>
      </c>
      <c r="E224" s="136"/>
      <c r="F224" s="137"/>
      <c r="G224" s="241"/>
      <c r="H224" s="55">
        <v>3417</v>
      </c>
      <c r="I224" s="50">
        <f t="shared" si="4"/>
        <v>3759</v>
      </c>
    </row>
    <row r="225" spans="1:9" ht="15" customHeight="1">
      <c r="A225" s="49" t="s">
        <v>802</v>
      </c>
      <c r="B225" s="149">
        <v>200</v>
      </c>
      <c r="C225" s="149">
        <v>4</v>
      </c>
      <c r="D225" s="261" t="s">
        <v>803</v>
      </c>
      <c r="E225" s="270"/>
      <c r="F225" s="262"/>
      <c r="G225" s="239" t="s">
        <v>804</v>
      </c>
      <c r="H225" s="55">
        <v>4140</v>
      </c>
      <c r="I225" s="50">
        <f t="shared" si="4"/>
        <v>4554</v>
      </c>
    </row>
    <row r="226" spans="1:9" ht="15" customHeight="1">
      <c r="A226" s="49" t="s">
        <v>805</v>
      </c>
      <c r="B226" s="151"/>
      <c r="C226" s="151"/>
      <c r="D226" s="265"/>
      <c r="E226" s="271"/>
      <c r="F226" s="266"/>
      <c r="G226" s="240"/>
      <c r="H226" s="55">
        <v>4390</v>
      </c>
      <c r="I226" s="50">
        <f t="shared" si="4"/>
        <v>4829</v>
      </c>
    </row>
    <row r="227" spans="1:9" ht="15" customHeight="1">
      <c r="A227" s="49" t="s">
        <v>806</v>
      </c>
      <c r="B227" s="149">
        <v>180</v>
      </c>
      <c r="C227" s="149">
        <v>4</v>
      </c>
      <c r="D227" s="135" t="s">
        <v>803</v>
      </c>
      <c r="E227" s="136"/>
      <c r="F227" s="137"/>
      <c r="G227" s="240"/>
      <c r="H227" s="55">
        <v>4886</v>
      </c>
      <c r="I227" s="50">
        <f t="shared" si="4"/>
        <v>5375</v>
      </c>
    </row>
    <row r="228" spans="1:9" ht="15" customHeight="1">
      <c r="A228" s="49" t="s">
        <v>807</v>
      </c>
      <c r="B228" s="151"/>
      <c r="C228" s="151"/>
      <c r="D228" s="135" t="s">
        <v>803</v>
      </c>
      <c r="E228" s="136"/>
      <c r="F228" s="137"/>
      <c r="G228" s="240"/>
      <c r="H228" s="55">
        <v>5027</v>
      </c>
      <c r="I228" s="50">
        <f t="shared" si="4"/>
        <v>5530</v>
      </c>
    </row>
    <row r="229" spans="1:9" ht="15" customHeight="1">
      <c r="A229" s="49" t="s">
        <v>808</v>
      </c>
      <c r="B229" s="149">
        <v>200</v>
      </c>
      <c r="C229" s="149">
        <v>4</v>
      </c>
      <c r="D229" s="261" t="s">
        <v>803</v>
      </c>
      <c r="E229" s="270"/>
      <c r="F229" s="262"/>
      <c r="G229" s="240"/>
      <c r="H229" s="55">
        <v>4107</v>
      </c>
      <c r="I229" s="50">
        <f t="shared" si="4"/>
        <v>4518</v>
      </c>
    </row>
    <row r="230" spans="1:9" ht="15" customHeight="1">
      <c r="A230" s="49" t="s">
        <v>809</v>
      </c>
      <c r="B230" s="151"/>
      <c r="C230" s="151"/>
      <c r="D230" s="265"/>
      <c r="E230" s="271"/>
      <c r="F230" s="266"/>
      <c r="G230" s="241"/>
      <c r="H230" s="55">
        <v>4248</v>
      </c>
      <c r="I230" s="50">
        <f t="shared" si="4"/>
        <v>4673</v>
      </c>
    </row>
    <row r="231" spans="1:9" ht="15" customHeight="1">
      <c r="A231" s="49" t="s">
        <v>810</v>
      </c>
      <c r="B231" s="149">
        <v>180</v>
      </c>
      <c r="C231" s="149">
        <v>4</v>
      </c>
      <c r="D231" s="261" t="s">
        <v>803</v>
      </c>
      <c r="E231" s="270"/>
      <c r="F231" s="262"/>
      <c r="G231" s="239" t="s">
        <v>804</v>
      </c>
      <c r="H231" s="55">
        <v>4461</v>
      </c>
      <c r="I231" s="50">
        <f t="shared" si="4"/>
        <v>4908</v>
      </c>
    </row>
    <row r="232" spans="1:9" ht="15" customHeight="1">
      <c r="A232" s="49" t="s">
        <v>811</v>
      </c>
      <c r="B232" s="151"/>
      <c r="C232" s="151"/>
      <c r="D232" s="265"/>
      <c r="E232" s="271"/>
      <c r="F232" s="266"/>
      <c r="G232" s="240"/>
      <c r="H232" s="55">
        <v>4626</v>
      </c>
      <c r="I232" s="50">
        <f t="shared" si="4"/>
        <v>5089</v>
      </c>
    </row>
    <row r="233" spans="1:9" ht="15" customHeight="1">
      <c r="A233" s="49" t="s">
        <v>812</v>
      </c>
      <c r="B233" s="5">
        <v>100</v>
      </c>
      <c r="C233" s="5">
        <v>4</v>
      </c>
      <c r="D233" s="135" t="s">
        <v>803</v>
      </c>
      <c r="E233" s="136"/>
      <c r="F233" s="137"/>
      <c r="G233" s="240"/>
      <c r="H233" s="55">
        <v>3186</v>
      </c>
      <c r="I233" s="50">
        <f t="shared" si="4"/>
        <v>3505</v>
      </c>
    </row>
    <row r="234" spans="1:9" ht="15" customHeight="1">
      <c r="A234" s="49" t="s">
        <v>813</v>
      </c>
      <c r="B234" s="149">
        <v>315</v>
      </c>
      <c r="C234" s="149">
        <v>4</v>
      </c>
      <c r="D234" s="261" t="s">
        <v>814</v>
      </c>
      <c r="E234" s="270"/>
      <c r="F234" s="262"/>
      <c r="G234" s="240"/>
      <c r="H234" s="55">
        <v>5523</v>
      </c>
      <c r="I234" s="50">
        <f t="shared" si="4"/>
        <v>6076</v>
      </c>
    </row>
    <row r="235" spans="1:9" ht="15" customHeight="1">
      <c r="A235" s="49" t="s">
        <v>815</v>
      </c>
      <c r="B235" s="151"/>
      <c r="C235" s="151"/>
      <c r="D235" s="265"/>
      <c r="E235" s="271"/>
      <c r="F235" s="266"/>
      <c r="G235" s="240"/>
      <c r="H235" s="55">
        <v>5664</v>
      </c>
      <c r="I235" s="50">
        <f t="shared" si="4"/>
        <v>6231</v>
      </c>
    </row>
    <row r="236" spans="1:9" ht="15" customHeight="1">
      <c r="A236" s="49" t="s">
        <v>816</v>
      </c>
      <c r="B236" s="149">
        <v>316</v>
      </c>
      <c r="C236" s="149">
        <v>4</v>
      </c>
      <c r="D236" s="261" t="s">
        <v>814</v>
      </c>
      <c r="E236" s="270"/>
      <c r="F236" s="262"/>
      <c r="G236" s="240"/>
      <c r="H236" s="55">
        <v>4673</v>
      </c>
      <c r="I236" s="50">
        <f t="shared" si="4"/>
        <v>5141</v>
      </c>
    </row>
    <row r="237" spans="1:9" ht="15" customHeight="1">
      <c r="A237" s="49" t="s">
        <v>817</v>
      </c>
      <c r="B237" s="151"/>
      <c r="C237" s="151"/>
      <c r="D237" s="265"/>
      <c r="E237" s="271"/>
      <c r="F237" s="266"/>
      <c r="G237" s="241"/>
      <c r="H237" s="55">
        <v>4815</v>
      </c>
      <c r="I237" s="50">
        <f t="shared" si="4"/>
        <v>5297</v>
      </c>
    </row>
    <row r="238" spans="1:9" ht="15" customHeight="1">
      <c r="A238" s="49" t="s">
        <v>818</v>
      </c>
      <c r="B238" s="149">
        <v>317</v>
      </c>
      <c r="C238" s="149">
        <v>4</v>
      </c>
      <c r="D238" s="261" t="s">
        <v>814</v>
      </c>
      <c r="E238" s="270"/>
      <c r="F238" s="262"/>
      <c r="G238" s="239" t="s">
        <v>804</v>
      </c>
      <c r="H238" s="55">
        <v>5452</v>
      </c>
      <c r="I238" s="50">
        <f t="shared" si="4"/>
        <v>5998</v>
      </c>
    </row>
    <row r="239" spans="1:9" ht="15" customHeight="1">
      <c r="A239" s="49" t="s">
        <v>819</v>
      </c>
      <c r="B239" s="151"/>
      <c r="C239" s="151"/>
      <c r="D239" s="265"/>
      <c r="E239" s="271"/>
      <c r="F239" s="266"/>
      <c r="G239" s="240"/>
      <c r="H239" s="55">
        <v>5594</v>
      </c>
      <c r="I239" s="50">
        <f t="shared" si="4"/>
        <v>6154</v>
      </c>
    </row>
    <row r="240" spans="1:9" ht="15" customHeight="1">
      <c r="A240" s="49" t="s">
        <v>820</v>
      </c>
      <c r="B240" s="5">
        <v>500</v>
      </c>
      <c r="C240" s="5">
        <v>4</v>
      </c>
      <c r="D240" s="135" t="s">
        <v>814</v>
      </c>
      <c r="E240" s="136"/>
      <c r="F240" s="137"/>
      <c r="G240" s="241"/>
      <c r="H240" s="55">
        <v>5735</v>
      </c>
      <c r="I240" s="50">
        <f t="shared" si="4"/>
        <v>6309</v>
      </c>
    </row>
    <row r="241" spans="1:9" ht="15" customHeight="1">
      <c r="A241" s="49" t="s">
        <v>821</v>
      </c>
      <c r="B241" s="5">
        <v>160</v>
      </c>
      <c r="C241" s="5">
        <v>4</v>
      </c>
      <c r="D241" s="135" t="s">
        <v>803</v>
      </c>
      <c r="E241" s="136"/>
      <c r="F241" s="137"/>
      <c r="G241" s="239" t="s">
        <v>768</v>
      </c>
      <c r="H241" s="55">
        <v>1550</v>
      </c>
      <c r="I241" s="50">
        <f t="shared" si="4"/>
        <v>1705</v>
      </c>
    </row>
    <row r="242" spans="1:9" ht="15">
      <c r="A242" s="49" t="s">
        <v>822</v>
      </c>
      <c r="B242" s="5">
        <v>315</v>
      </c>
      <c r="C242" s="5">
        <v>4</v>
      </c>
      <c r="D242" s="135" t="s">
        <v>814</v>
      </c>
      <c r="E242" s="136"/>
      <c r="F242" s="137"/>
      <c r="G242" s="241"/>
      <c r="H242" s="55">
        <v>1950</v>
      </c>
      <c r="I242" s="50">
        <f t="shared" si="4"/>
        <v>2145</v>
      </c>
    </row>
    <row r="243" spans="1:9" ht="15" customHeight="1">
      <c r="A243" s="49" t="s">
        <v>823</v>
      </c>
      <c r="B243" s="5" t="s">
        <v>824</v>
      </c>
      <c r="C243" s="5" t="s">
        <v>825</v>
      </c>
      <c r="D243" s="5" t="s">
        <v>826</v>
      </c>
      <c r="E243" s="209" t="s">
        <v>827</v>
      </c>
      <c r="F243" s="210"/>
      <c r="G243" s="211"/>
      <c r="H243" s="50" t="s">
        <v>828</v>
      </c>
      <c r="I243" s="50" t="s">
        <v>405</v>
      </c>
    </row>
    <row r="244" spans="1:9" ht="15" customHeight="1">
      <c r="A244" s="244" t="s">
        <v>829</v>
      </c>
      <c r="B244" s="245"/>
      <c r="C244" s="245"/>
      <c r="D244" s="245"/>
      <c r="E244" s="245"/>
      <c r="F244" s="245"/>
      <c r="G244" s="245"/>
      <c r="H244" s="245"/>
      <c r="I244" s="246"/>
    </row>
    <row r="245" spans="1:9" ht="15">
      <c r="A245" s="49" t="s">
        <v>830</v>
      </c>
      <c r="B245" s="5">
        <v>11.5</v>
      </c>
      <c r="C245" s="5">
        <v>189</v>
      </c>
      <c r="D245" s="50">
        <v>0.268</v>
      </c>
      <c r="E245" s="189" t="s">
        <v>831</v>
      </c>
      <c r="F245" s="196"/>
      <c r="G245" s="190"/>
      <c r="H245" s="55" t="s">
        <v>68</v>
      </c>
      <c r="I245" s="50" t="s">
        <v>68</v>
      </c>
    </row>
    <row r="246" spans="1:9" ht="15" customHeight="1">
      <c r="A246" s="49" t="s">
        <v>832</v>
      </c>
      <c r="B246" s="5">
        <v>13.5</v>
      </c>
      <c r="C246" s="5">
        <v>240</v>
      </c>
      <c r="D246" s="50">
        <v>0.384</v>
      </c>
      <c r="E246" s="197"/>
      <c r="F246" s="198"/>
      <c r="G246" s="199"/>
      <c r="H246" s="55" t="s">
        <v>68</v>
      </c>
      <c r="I246" s="50" t="s">
        <v>68</v>
      </c>
    </row>
    <row r="247" spans="1:9" ht="15" customHeight="1">
      <c r="A247" s="49" t="s">
        <v>833</v>
      </c>
      <c r="B247" s="5">
        <v>15.5</v>
      </c>
      <c r="C247" s="5">
        <v>298</v>
      </c>
      <c r="D247" s="50">
        <v>0.532</v>
      </c>
      <c r="E247" s="197"/>
      <c r="F247" s="198"/>
      <c r="G247" s="199"/>
      <c r="H247" s="55" t="s">
        <v>68</v>
      </c>
      <c r="I247" s="50" t="s">
        <v>68</v>
      </c>
    </row>
    <row r="248" spans="1:9" ht="15" customHeight="1">
      <c r="A248" s="49" t="s">
        <v>834</v>
      </c>
      <c r="B248" s="5">
        <v>17.3</v>
      </c>
      <c r="C248" s="5">
        <v>362</v>
      </c>
      <c r="D248" s="50">
        <v>0.71</v>
      </c>
      <c r="E248" s="191"/>
      <c r="F248" s="200"/>
      <c r="G248" s="192"/>
      <c r="H248" s="55" t="s">
        <v>68</v>
      </c>
      <c r="I248" s="50" t="s">
        <v>68</v>
      </c>
    </row>
    <row r="249" spans="1:9" ht="15" customHeight="1">
      <c r="A249" s="247" t="s">
        <v>835</v>
      </c>
      <c r="B249" s="272"/>
      <c r="C249" s="272"/>
      <c r="D249" s="272"/>
      <c r="E249" s="272"/>
      <c r="F249" s="272"/>
      <c r="G249" s="248"/>
      <c r="H249" s="55">
        <v>16</v>
      </c>
      <c r="I249" s="50">
        <f>ROUNDUP(H249*1.1,0)</f>
        <v>18</v>
      </c>
    </row>
    <row r="250" spans="1:9" ht="15" customHeight="1">
      <c r="A250" s="247" t="s">
        <v>836</v>
      </c>
      <c r="B250" s="272"/>
      <c r="C250" s="272"/>
      <c r="D250" s="272"/>
      <c r="E250" s="272"/>
      <c r="F250" s="272"/>
      <c r="G250" s="248"/>
      <c r="H250" s="55">
        <v>19</v>
      </c>
      <c r="I250" s="50">
        <f>ROUNDUP(H250*1.1,0)</f>
        <v>21</v>
      </c>
    </row>
    <row r="251" spans="1:9" ht="15" customHeight="1">
      <c r="A251" s="247" t="s">
        <v>837</v>
      </c>
      <c r="B251" s="272"/>
      <c r="C251" s="272"/>
      <c r="D251" s="272"/>
      <c r="E251" s="272"/>
      <c r="F251" s="272"/>
      <c r="G251" s="248"/>
      <c r="H251" s="55">
        <v>21</v>
      </c>
      <c r="I251" s="50">
        <f>ROUNDUP(H251*1.1,0)</f>
        <v>24</v>
      </c>
    </row>
    <row r="252" spans="1:9" ht="15" customHeight="1">
      <c r="A252" s="247" t="s">
        <v>838</v>
      </c>
      <c r="B252" s="272"/>
      <c r="C252" s="272"/>
      <c r="D252" s="272"/>
      <c r="E252" s="272"/>
      <c r="F252" s="272"/>
      <c r="G252" s="248"/>
      <c r="H252" s="55">
        <v>28</v>
      </c>
      <c r="I252" s="50">
        <f>ROUNDUP(H252*1.1,0)</f>
        <v>31</v>
      </c>
    </row>
    <row r="253" spans="1:9" ht="15">
      <c r="A253" s="273" t="s">
        <v>839</v>
      </c>
      <c r="B253" s="274"/>
      <c r="C253" s="274"/>
      <c r="D253" s="274"/>
      <c r="E253" s="274"/>
      <c r="F253" s="274"/>
      <c r="G253" s="274"/>
      <c r="H253" s="274"/>
      <c r="I253" s="275"/>
    </row>
    <row r="254" spans="1:9" ht="38.25" customHeight="1">
      <c r="A254" s="60" t="s">
        <v>823</v>
      </c>
      <c r="B254" s="212" t="s">
        <v>840</v>
      </c>
      <c r="C254" s="213"/>
      <c r="D254" s="214"/>
      <c r="E254" s="212" t="s">
        <v>841</v>
      </c>
      <c r="F254" s="213"/>
      <c r="G254" s="214"/>
      <c r="H254" s="50" t="s">
        <v>3</v>
      </c>
      <c r="I254" s="50" t="s">
        <v>405</v>
      </c>
    </row>
    <row r="255" spans="1:9" ht="15" customHeight="1">
      <c r="A255" s="49" t="s">
        <v>842</v>
      </c>
      <c r="B255" s="233" t="s">
        <v>843</v>
      </c>
      <c r="C255" s="234"/>
      <c r="D255" s="235"/>
      <c r="E255" s="189" t="s">
        <v>844</v>
      </c>
      <c r="F255" s="196"/>
      <c r="G255" s="190"/>
      <c r="H255" s="50">
        <v>156</v>
      </c>
      <c r="I255" s="50">
        <f aca="true" t="shared" si="5" ref="I255:I269">ROUNDUP(H255*1.1,0)</f>
        <v>172</v>
      </c>
    </row>
    <row r="256" spans="1:9" ht="15">
      <c r="A256" s="49" t="s">
        <v>845</v>
      </c>
      <c r="B256" s="233" t="s">
        <v>846</v>
      </c>
      <c r="C256" s="234"/>
      <c r="D256" s="235"/>
      <c r="E256" s="197"/>
      <c r="F256" s="198"/>
      <c r="G256" s="199"/>
      <c r="H256" s="50">
        <v>272</v>
      </c>
      <c r="I256" s="50">
        <f t="shared" si="5"/>
        <v>300</v>
      </c>
    </row>
    <row r="257" spans="1:9" ht="15" customHeight="1">
      <c r="A257" s="49" t="s">
        <v>847</v>
      </c>
      <c r="B257" s="233" t="s">
        <v>848</v>
      </c>
      <c r="C257" s="234"/>
      <c r="D257" s="235"/>
      <c r="E257" s="197"/>
      <c r="F257" s="198"/>
      <c r="G257" s="199"/>
      <c r="H257" s="50">
        <v>272</v>
      </c>
      <c r="I257" s="50">
        <f t="shared" si="5"/>
        <v>300</v>
      </c>
    </row>
    <row r="258" spans="1:9" ht="15">
      <c r="A258" s="49" t="s">
        <v>849</v>
      </c>
      <c r="B258" s="276" t="s">
        <v>850</v>
      </c>
      <c r="C258" s="277"/>
      <c r="D258" s="278"/>
      <c r="E258" s="197"/>
      <c r="F258" s="198"/>
      <c r="G258" s="199"/>
      <c r="H258" s="50">
        <v>78</v>
      </c>
      <c r="I258" s="50">
        <f t="shared" si="5"/>
        <v>86</v>
      </c>
    </row>
    <row r="259" spans="1:9" ht="15">
      <c r="A259" s="49" t="s">
        <v>851</v>
      </c>
      <c r="B259" s="279"/>
      <c r="C259" s="280"/>
      <c r="D259" s="281"/>
      <c r="E259" s="197"/>
      <c r="F259" s="198"/>
      <c r="G259" s="199"/>
      <c r="H259" s="50">
        <v>78</v>
      </c>
      <c r="I259" s="50">
        <f t="shared" si="5"/>
        <v>86</v>
      </c>
    </row>
    <row r="260" spans="1:9" ht="15">
      <c r="A260" s="49" t="s">
        <v>852</v>
      </c>
      <c r="B260" s="276" t="s">
        <v>846</v>
      </c>
      <c r="C260" s="277"/>
      <c r="D260" s="278"/>
      <c r="E260" s="197"/>
      <c r="F260" s="198"/>
      <c r="G260" s="199"/>
      <c r="H260" s="50">
        <v>130</v>
      </c>
      <c r="I260" s="50">
        <f t="shared" si="5"/>
        <v>143</v>
      </c>
    </row>
    <row r="261" spans="1:9" ht="15">
      <c r="A261" s="49" t="s">
        <v>853</v>
      </c>
      <c r="B261" s="279"/>
      <c r="C261" s="280"/>
      <c r="D261" s="281"/>
      <c r="E261" s="197"/>
      <c r="F261" s="198"/>
      <c r="G261" s="199"/>
      <c r="H261" s="50">
        <v>142</v>
      </c>
      <c r="I261" s="50">
        <f t="shared" si="5"/>
        <v>157</v>
      </c>
    </row>
    <row r="262" spans="1:9" ht="15">
      <c r="A262" s="49" t="s">
        <v>854</v>
      </c>
      <c r="B262" s="276" t="s">
        <v>848</v>
      </c>
      <c r="C262" s="277"/>
      <c r="D262" s="278"/>
      <c r="E262" s="197"/>
      <c r="F262" s="198"/>
      <c r="G262" s="199"/>
      <c r="H262" s="50">
        <v>130</v>
      </c>
      <c r="I262" s="50">
        <f t="shared" si="5"/>
        <v>143</v>
      </c>
    </row>
    <row r="263" spans="1:9" ht="15">
      <c r="A263" s="49" t="s">
        <v>855</v>
      </c>
      <c r="B263" s="279"/>
      <c r="C263" s="280"/>
      <c r="D263" s="281"/>
      <c r="E263" s="197"/>
      <c r="F263" s="198"/>
      <c r="G263" s="199"/>
      <c r="H263" s="50">
        <v>142</v>
      </c>
      <c r="I263" s="50">
        <f t="shared" si="5"/>
        <v>157</v>
      </c>
    </row>
    <row r="264" spans="1:9" ht="15">
      <c r="A264" s="49" t="s">
        <v>856</v>
      </c>
      <c r="B264" s="276" t="s">
        <v>850</v>
      </c>
      <c r="C264" s="277"/>
      <c r="D264" s="278"/>
      <c r="E264" s="197"/>
      <c r="F264" s="198"/>
      <c r="G264" s="199"/>
      <c r="H264" s="50">
        <v>78</v>
      </c>
      <c r="I264" s="50">
        <f t="shared" si="5"/>
        <v>86</v>
      </c>
    </row>
    <row r="265" spans="1:9" ht="15">
      <c r="A265" s="49" t="s">
        <v>857</v>
      </c>
      <c r="B265" s="279"/>
      <c r="C265" s="280"/>
      <c r="D265" s="281"/>
      <c r="E265" s="197"/>
      <c r="F265" s="198"/>
      <c r="G265" s="199"/>
      <c r="H265" s="50">
        <v>100</v>
      </c>
      <c r="I265" s="50">
        <f t="shared" si="5"/>
        <v>110</v>
      </c>
    </row>
    <row r="266" spans="1:9" ht="15">
      <c r="A266" s="49" t="s">
        <v>858</v>
      </c>
      <c r="B266" s="276" t="s">
        <v>846</v>
      </c>
      <c r="C266" s="277"/>
      <c r="D266" s="278"/>
      <c r="E266" s="197"/>
      <c r="F266" s="198"/>
      <c r="G266" s="199"/>
      <c r="H266" s="50">
        <v>124</v>
      </c>
      <c r="I266" s="50">
        <f t="shared" si="5"/>
        <v>137</v>
      </c>
    </row>
    <row r="267" spans="1:9" ht="15">
      <c r="A267" s="49" t="s">
        <v>859</v>
      </c>
      <c r="B267" s="279"/>
      <c r="C267" s="280"/>
      <c r="D267" s="281"/>
      <c r="E267" s="197"/>
      <c r="F267" s="198"/>
      <c r="G267" s="199"/>
      <c r="H267" s="50">
        <v>139</v>
      </c>
      <c r="I267" s="50">
        <f t="shared" si="5"/>
        <v>153</v>
      </c>
    </row>
    <row r="268" spans="1:9" ht="15">
      <c r="A268" s="49" t="s">
        <v>860</v>
      </c>
      <c r="B268" s="276" t="s">
        <v>848</v>
      </c>
      <c r="C268" s="277"/>
      <c r="D268" s="278"/>
      <c r="E268" s="197"/>
      <c r="F268" s="198"/>
      <c r="G268" s="199"/>
      <c r="H268" s="50">
        <v>166</v>
      </c>
      <c r="I268" s="50">
        <f t="shared" si="5"/>
        <v>183</v>
      </c>
    </row>
    <row r="269" spans="1:9" ht="15" customHeight="1">
      <c r="A269" s="49" t="s">
        <v>861</v>
      </c>
      <c r="B269" s="279"/>
      <c r="C269" s="280"/>
      <c r="D269" s="281"/>
      <c r="E269" s="191"/>
      <c r="F269" s="200"/>
      <c r="G269" s="192"/>
      <c r="H269" s="50">
        <v>216</v>
      </c>
      <c r="I269" s="50">
        <f t="shared" si="5"/>
        <v>238</v>
      </c>
    </row>
    <row r="270" spans="1:9" ht="15">
      <c r="A270" s="244" t="s">
        <v>862</v>
      </c>
      <c r="B270" s="245"/>
      <c r="C270" s="245"/>
      <c r="D270" s="245"/>
      <c r="E270" s="245"/>
      <c r="F270" s="245"/>
      <c r="G270" s="245"/>
      <c r="H270" s="245"/>
      <c r="I270" s="246"/>
    </row>
    <row r="271" spans="1:9" ht="31.5">
      <c r="A271" s="5" t="s">
        <v>400</v>
      </c>
      <c r="B271" s="209" t="s">
        <v>824</v>
      </c>
      <c r="C271" s="210"/>
      <c r="D271" s="210"/>
      <c r="E271" s="211"/>
      <c r="F271" s="209" t="s">
        <v>863</v>
      </c>
      <c r="G271" s="211"/>
      <c r="H271" s="50" t="s">
        <v>864</v>
      </c>
      <c r="I271" s="50" t="s">
        <v>405</v>
      </c>
    </row>
    <row r="272" spans="1:9" ht="15" customHeight="1">
      <c r="A272" s="49" t="s">
        <v>865</v>
      </c>
      <c r="B272" s="209">
        <v>3</v>
      </c>
      <c r="C272" s="210"/>
      <c r="D272" s="210"/>
      <c r="E272" s="211"/>
      <c r="F272" s="189" t="s">
        <v>866</v>
      </c>
      <c r="G272" s="190"/>
      <c r="H272" s="50">
        <v>55.2</v>
      </c>
      <c r="I272" s="50">
        <f aca="true" t="shared" si="6" ref="I272:I279">ROUNDUP(H272*1.1,0)</f>
        <v>61</v>
      </c>
    </row>
    <row r="273" spans="1:9" ht="15">
      <c r="A273" s="49" t="s">
        <v>865</v>
      </c>
      <c r="B273" s="209">
        <v>3.25</v>
      </c>
      <c r="C273" s="210"/>
      <c r="D273" s="210"/>
      <c r="E273" s="211"/>
      <c r="F273" s="197"/>
      <c r="G273" s="199"/>
      <c r="H273" s="50">
        <v>55.2</v>
      </c>
      <c r="I273" s="50">
        <f t="shared" si="6"/>
        <v>61</v>
      </c>
    </row>
    <row r="274" spans="1:9" ht="15">
      <c r="A274" s="49" t="s">
        <v>865</v>
      </c>
      <c r="B274" s="209">
        <v>4</v>
      </c>
      <c r="C274" s="210"/>
      <c r="D274" s="210"/>
      <c r="E274" s="211"/>
      <c r="F274" s="197"/>
      <c r="G274" s="199"/>
      <c r="H274" s="50">
        <v>53.8</v>
      </c>
      <c r="I274" s="50">
        <f t="shared" si="6"/>
        <v>60</v>
      </c>
    </row>
    <row r="275" spans="1:9" ht="15">
      <c r="A275" s="49" t="s">
        <v>865</v>
      </c>
      <c r="B275" s="209">
        <v>5</v>
      </c>
      <c r="C275" s="210"/>
      <c r="D275" s="210"/>
      <c r="E275" s="211"/>
      <c r="F275" s="197"/>
      <c r="G275" s="199"/>
      <c r="H275" s="50">
        <v>53.8</v>
      </c>
      <c r="I275" s="50">
        <f t="shared" si="6"/>
        <v>60</v>
      </c>
    </row>
    <row r="276" spans="1:9" ht="15">
      <c r="A276" s="49" t="s">
        <v>867</v>
      </c>
      <c r="B276" s="209">
        <v>3</v>
      </c>
      <c r="C276" s="210"/>
      <c r="D276" s="210"/>
      <c r="E276" s="211"/>
      <c r="F276" s="197"/>
      <c r="G276" s="199"/>
      <c r="H276" s="50">
        <v>55.6</v>
      </c>
      <c r="I276" s="50">
        <f t="shared" si="6"/>
        <v>62</v>
      </c>
    </row>
    <row r="277" spans="1:9" ht="15">
      <c r="A277" s="49" t="s">
        <v>867</v>
      </c>
      <c r="B277" s="209">
        <v>4</v>
      </c>
      <c r="C277" s="210"/>
      <c r="D277" s="210"/>
      <c r="E277" s="211"/>
      <c r="F277" s="191"/>
      <c r="G277" s="192"/>
      <c r="H277" s="50">
        <v>55</v>
      </c>
      <c r="I277" s="50">
        <f t="shared" si="6"/>
        <v>61</v>
      </c>
    </row>
    <row r="278" spans="1:9" ht="15">
      <c r="A278" s="49" t="s">
        <v>868</v>
      </c>
      <c r="B278" s="209">
        <v>3</v>
      </c>
      <c r="C278" s="210"/>
      <c r="D278" s="210"/>
      <c r="E278" s="211"/>
      <c r="F278" s="189" t="s">
        <v>869</v>
      </c>
      <c r="G278" s="190"/>
      <c r="H278" s="50">
        <v>55.2</v>
      </c>
      <c r="I278" s="50">
        <f t="shared" si="6"/>
        <v>61</v>
      </c>
    </row>
    <row r="279" spans="1:9" ht="15" customHeight="1">
      <c r="A279" s="49" t="s">
        <v>868</v>
      </c>
      <c r="B279" s="209">
        <v>4</v>
      </c>
      <c r="C279" s="210"/>
      <c r="D279" s="210"/>
      <c r="E279" s="211"/>
      <c r="F279" s="191"/>
      <c r="G279" s="192"/>
      <c r="H279" s="50">
        <v>53.6</v>
      </c>
      <c r="I279" s="50">
        <f t="shared" si="6"/>
        <v>59</v>
      </c>
    </row>
    <row r="280" spans="1:9" ht="15" customHeight="1">
      <c r="A280" s="247" t="s">
        <v>870</v>
      </c>
      <c r="B280" s="272"/>
      <c r="C280" s="272"/>
      <c r="D280" s="272"/>
      <c r="E280" s="272"/>
      <c r="F280" s="272"/>
      <c r="G280" s="248"/>
      <c r="H280" s="50" t="s">
        <v>68</v>
      </c>
      <c r="I280" s="50" t="s">
        <v>68</v>
      </c>
    </row>
    <row r="281" spans="1:9" ht="15">
      <c r="A281" s="244" t="s">
        <v>871</v>
      </c>
      <c r="B281" s="245"/>
      <c r="C281" s="245"/>
      <c r="D281" s="245"/>
      <c r="E281" s="245"/>
      <c r="F281" s="245"/>
      <c r="G281" s="245"/>
      <c r="H281" s="245"/>
      <c r="I281" s="246"/>
    </row>
    <row r="282" spans="1:9" ht="38.25" customHeight="1">
      <c r="A282" s="5" t="s">
        <v>400</v>
      </c>
      <c r="B282" s="209" t="s">
        <v>824</v>
      </c>
      <c r="C282" s="210"/>
      <c r="D282" s="210"/>
      <c r="E282" s="211"/>
      <c r="F282" s="209" t="s">
        <v>863</v>
      </c>
      <c r="G282" s="211"/>
      <c r="H282" s="50" t="s">
        <v>872</v>
      </c>
      <c r="I282" s="50" t="s">
        <v>405</v>
      </c>
    </row>
    <row r="283" spans="1:9" ht="15" customHeight="1">
      <c r="A283" s="149" t="s">
        <v>873</v>
      </c>
      <c r="B283" s="282" t="s">
        <v>874</v>
      </c>
      <c r="C283" s="283"/>
      <c r="D283" s="283"/>
      <c r="E283" s="284"/>
      <c r="F283" s="189" t="s">
        <v>875</v>
      </c>
      <c r="G283" s="190"/>
      <c r="H283" s="50">
        <v>41</v>
      </c>
      <c r="I283" s="50">
        <f aca="true" t="shared" si="7" ref="I283:I294">ROUNDUP(H283*1.1,0)</f>
        <v>46</v>
      </c>
    </row>
    <row r="284" spans="1:9" ht="15">
      <c r="A284" s="150"/>
      <c r="B284" s="282" t="s">
        <v>876</v>
      </c>
      <c r="C284" s="283"/>
      <c r="D284" s="283"/>
      <c r="E284" s="284"/>
      <c r="F284" s="197"/>
      <c r="G284" s="199"/>
      <c r="H284" s="50">
        <v>64.2</v>
      </c>
      <c r="I284" s="50">
        <f t="shared" si="7"/>
        <v>71</v>
      </c>
    </row>
    <row r="285" spans="1:9" ht="15" customHeight="1">
      <c r="A285" s="150"/>
      <c r="B285" s="282" t="s">
        <v>877</v>
      </c>
      <c r="C285" s="283"/>
      <c r="D285" s="283"/>
      <c r="E285" s="284"/>
      <c r="F285" s="197"/>
      <c r="G285" s="199"/>
      <c r="H285" s="50">
        <v>92.6</v>
      </c>
      <c r="I285" s="50">
        <f t="shared" si="7"/>
        <v>102</v>
      </c>
    </row>
    <row r="286" spans="1:9" ht="15" customHeight="1">
      <c r="A286" s="150"/>
      <c r="B286" s="282" t="s">
        <v>878</v>
      </c>
      <c r="C286" s="283"/>
      <c r="D286" s="283"/>
      <c r="E286" s="284"/>
      <c r="F286" s="197"/>
      <c r="G286" s="199"/>
      <c r="H286" s="50">
        <v>145.1</v>
      </c>
      <c r="I286" s="50">
        <f t="shared" si="7"/>
        <v>160</v>
      </c>
    </row>
    <row r="287" spans="1:9" ht="15" customHeight="1">
      <c r="A287" s="150"/>
      <c r="B287" s="282" t="s">
        <v>879</v>
      </c>
      <c r="C287" s="283"/>
      <c r="D287" s="283"/>
      <c r="E287" s="284"/>
      <c r="F287" s="197"/>
      <c r="G287" s="199"/>
      <c r="H287" s="50">
        <v>165</v>
      </c>
      <c r="I287" s="50">
        <f t="shared" si="7"/>
        <v>182</v>
      </c>
    </row>
    <row r="288" spans="1:9" ht="15" customHeight="1">
      <c r="A288" s="151"/>
      <c r="B288" s="282" t="s">
        <v>880</v>
      </c>
      <c r="C288" s="283"/>
      <c r="D288" s="283"/>
      <c r="E288" s="284"/>
      <c r="F288" s="191"/>
      <c r="G288" s="192"/>
      <c r="H288" s="50">
        <v>261.2</v>
      </c>
      <c r="I288" s="50">
        <f t="shared" si="7"/>
        <v>288</v>
      </c>
    </row>
    <row r="289" spans="1:9" ht="15" customHeight="1">
      <c r="A289" s="149" t="s">
        <v>881</v>
      </c>
      <c r="B289" s="282" t="s">
        <v>874</v>
      </c>
      <c r="C289" s="283"/>
      <c r="D289" s="283"/>
      <c r="E289" s="284"/>
      <c r="F289" s="189" t="s">
        <v>882</v>
      </c>
      <c r="G289" s="190"/>
      <c r="H289" s="50">
        <v>44.8</v>
      </c>
      <c r="I289" s="50">
        <f t="shared" si="7"/>
        <v>50</v>
      </c>
    </row>
    <row r="290" spans="1:9" ht="15" customHeight="1">
      <c r="A290" s="150"/>
      <c r="B290" s="282" t="s">
        <v>876</v>
      </c>
      <c r="C290" s="283"/>
      <c r="D290" s="283"/>
      <c r="E290" s="284"/>
      <c r="F290" s="197"/>
      <c r="G290" s="199"/>
      <c r="H290" s="50">
        <v>70.2</v>
      </c>
      <c r="I290" s="50">
        <f t="shared" si="7"/>
        <v>78</v>
      </c>
    </row>
    <row r="291" spans="1:9" ht="15" customHeight="1">
      <c r="A291" s="150"/>
      <c r="B291" s="282" t="s">
        <v>877</v>
      </c>
      <c r="C291" s="283"/>
      <c r="D291" s="283"/>
      <c r="E291" s="284"/>
      <c r="F291" s="197"/>
      <c r="G291" s="199"/>
      <c r="H291" s="50">
        <v>101.8</v>
      </c>
      <c r="I291" s="50">
        <f t="shared" si="7"/>
        <v>112</v>
      </c>
    </row>
    <row r="292" spans="1:9" ht="15" customHeight="1">
      <c r="A292" s="150"/>
      <c r="B292" s="282" t="s">
        <v>878</v>
      </c>
      <c r="C292" s="283"/>
      <c r="D292" s="283"/>
      <c r="E292" s="284"/>
      <c r="F292" s="197"/>
      <c r="G292" s="199"/>
      <c r="H292" s="50">
        <v>158.9</v>
      </c>
      <c r="I292" s="50">
        <f t="shared" si="7"/>
        <v>175</v>
      </c>
    </row>
    <row r="293" spans="1:9" ht="15" customHeight="1">
      <c r="A293" s="150"/>
      <c r="B293" s="282" t="s">
        <v>879</v>
      </c>
      <c r="C293" s="283"/>
      <c r="D293" s="283"/>
      <c r="E293" s="284"/>
      <c r="F293" s="197"/>
      <c r="G293" s="199"/>
      <c r="H293" s="50">
        <v>180.9</v>
      </c>
      <c r="I293" s="50">
        <f t="shared" si="7"/>
        <v>199</v>
      </c>
    </row>
    <row r="294" spans="1:9" ht="15" customHeight="1">
      <c r="A294" s="151"/>
      <c r="B294" s="282" t="s">
        <v>880</v>
      </c>
      <c r="C294" s="283"/>
      <c r="D294" s="283"/>
      <c r="E294" s="284"/>
      <c r="F294" s="191"/>
      <c r="G294" s="192"/>
      <c r="H294" s="50">
        <v>286.2</v>
      </c>
      <c r="I294" s="50">
        <f t="shared" si="7"/>
        <v>315</v>
      </c>
    </row>
    <row r="295" spans="1:9" ht="15">
      <c r="A295" s="244" t="s">
        <v>883</v>
      </c>
      <c r="B295" s="245"/>
      <c r="C295" s="245"/>
      <c r="D295" s="245"/>
      <c r="E295" s="245"/>
      <c r="F295" s="245"/>
      <c r="G295" s="245"/>
      <c r="H295" s="245"/>
      <c r="I295" s="246"/>
    </row>
    <row r="296" spans="1:9" ht="31.5">
      <c r="A296" s="5" t="s">
        <v>400</v>
      </c>
      <c r="B296" s="209" t="s">
        <v>824</v>
      </c>
      <c r="C296" s="211"/>
      <c r="D296" s="209" t="s">
        <v>884</v>
      </c>
      <c r="E296" s="211"/>
      <c r="F296" s="5" t="s">
        <v>885</v>
      </c>
      <c r="G296" s="54" t="s">
        <v>886</v>
      </c>
      <c r="H296" s="50" t="s">
        <v>864</v>
      </c>
      <c r="I296" s="50" t="s">
        <v>405</v>
      </c>
    </row>
    <row r="297" spans="1:9" ht="15">
      <c r="A297" s="285" t="s">
        <v>887</v>
      </c>
      <c r="B297" s="209">
        <v>0.8</v>
      </c>
      <c r="C297" s="211"/>
      <c r="D297" s="189">
        <v>5</v>
      </c>
      <c r="E297" s="190"/>
      <c r="F297" s="149" t="s">
        <v>888</v>
      </c>
      <c r="G297" s="239" t="s">
        <v>889</v>
      </c>
      <c r="H297" s="50">
        <v>91.4</v>
      </c>
      <c r="I297" s="50">
        <f aca="true" t="shared" si="8" ref="I297:I313">ROUNDUP(H297*1.1,0)</f>
        <v>101</v>
      </c>
    </row>
    <row r="298" spans="1:9" ht="15">
      <c r="A298" s="286"/>
      <c r="B298" s="209">
        <v>1</v>
      </c>
      <c r="C298" s="211"/>
      <c r="D298" s="197"/>
      <c r="E298" s="199"/>
      <c r="F298" s="150"/>
      <c r="G298" s="240"/>
      <c r="H298" s="50">
        <v>86.9</v>
      </c>
      <c r="I298" s="50">
        <f t="shared" si="8"/>
        <v>96</v>
      </c>
    </row>
    <row r="299" spans="1:9" ht="15">
      <c r="A299" s="286"/>
      <c r="B299" s="209">
        <v>1.2</v>
      </c>
      <c r="C299" s="211"/>
      <c r="D299" s="191"/>
      <c r="E299" s="192"/>
      <c r="F299" s="150"/>
      <c r="G299" s="241"/>
      <c r="H299" s="50">
        <v>87.2</v>
      </c>
      <c r="I299" s="50">
        <f t="shared" si="8"/>
        <v>96</v>
      </c>
    </row>
    <row r="300" spans="1:9" ht="15">
      <c r="A300" s="286"/>
      <c r="B300" s="209">
        <v>0.8</v>
      </c>
      <c r="C300" s="211"/>
      <c r="D300" s="189">
        <v>15</v>
      </c>
      <c r="E300" s="190"/>
      <c r="F300" s="150"/>
      <c r="G300" s="239" t="s">
        <v>889</v>
      </c>
      <c r="H300" s="50">
        <v>79.9</v>
      </c>
      <c r="I300" s="50">
        <f t="shared" si="8"/>
        <v>88</v>
      </c>
    </row>
    <row r="301" spans="1:9" ht="15">
      <c r="A301" s="286"/>
      <c r="B301" s="209">
        <v>1</v>
      </c>
      <c r="C301" s="211"/>
      <c r="D301" s="197"/>
      <c r="E301" s="199"/>
      <c r="F301" s="150"/>
      <c r="G301" s="240"/>
      <c r="H301" s="50">
        <v>71.1</v>
      </c>
      <c r="I301" s="50">
        <f t="shared" si="8"/>
        <v>79</v>
      </c>
    </row>
    <row r="302" spans="1:9" ht="15" customHeight="1">
      <c r="A302" s="287"/>
      <c r="B302" s="209">
        <v>1.2</v>
      </c>
      <c r="C302" s="211"/>
      <c r="D302" s="191"/>
      <c r="E302" s="192"/>
      <c r="F302" s="151"/>
      <c r="G302" s="241"/>
      <c r="H302" s="50">
        <v>65.5</v>
      </c>
      <c r="I302" s="50">
        <f t="shared" si="8"/>
        <v>73</v>
      </c>
    </row>
    <row r="303" spans="1:9" ht="15">
      <c r="A303" s="288" t="s">
        <v>890</v>
      </c>
      <c r="B303" s="212">
        <v>0.8</v>
      </c>
      <c r="C303" s="214"/>
      <c r="D303" s="212">
        <v>5</v>
      </c>
      <c r="E303" s="214"/>
      <c r="F303" s="149" t="s">
        <v>891</v>
      </c>
      <c r="G303" s="239" t="s">
        <v>892</v>
      </c>
      <c r="H303" s="50">
        <v>76.5</v>
      </c>
      <c r="I303" s="50">
        <f t="shared" si="8"/>
        <v>85</v>
      </c>
    </row>
    <row r="304" spans="1:9" ht="15">
      <c r="A304" s="289"/>
      <c r="B304" s="212">
        <v>0.8</v>
      </c>
      <c r="C304" s="214"/>
      <c r="D304" s="212">
        <v>15</v>
      </c>
      <c r="E304" s="214"/>
      <c r="F304" s="150"/>
      <c r="G304" s="240"/>
      <c r="H304" s="50">
        <v>70.8</v>
      </c>
      <c r="I304" s="50">
        <f t="shared" si="8"/>
        <v>78</v>
      </c>
    </row>
    <row r="305" spans="1:9" ht="15">
      <c r="A305" s="289"/>
      <c r="B305" s="212">
        <v>1</v>
      </c>
      <c r="C305" s="214"/>
      <c r="D305" s="212">
        <v>5</v>
      </c>
      <c r="E305" s="214"/>
      <c r="F305" s="150"/>
      <c r="G305" s="240"/>
      <c r="H305" s="50">
        <v>70.4</v>
      </c>
      <c r="I305" s="50">
        <f t="shared" si="8"/>
        <v>78</v>
      </c>
    </row>
    <row r="306" spans="1:9" ht="21">
      <c r="A306" s="76" t="s">
        <v>893</v>
      </c>
      <c r="B306" s="212">
        <v>1</v>
      </c>
      <c r="C306" s="214"/>
      <c r="D306" s="212">
        <v>15</v>
      </c>
      <c r="E306" s="214"/>
      <c r="F306" s="150"/>
      <c r="G306" s="240"/>
      <c r="H306" s="50">
        <v>65.8</v>
      </c>
      <c r="I306" s="50">
        <f t="shared" si="8"/>
        <v>73</v>
      </c>
    </row>
    <row r="307" spans="1:9" ht="15">
      <c r="A307" s="77"/>
      <c r="B307" s="212">
        <v>1.2</v>
      </c>
      <c r="C307" s="214"/>
      <c r="D307" s="212">
        <v>5</v>
      </c>
      <c r="E307" s="214"/>
      <c r="F307" s="150"/>
      <c r="G307" s="240"/>
      <c r="H307" s="50">
        <v>67.8</v>
      </c>
      <c r="I307" s="50">
        <f t="shared" si="8"/>
        <v>75</v>
      </c>
    </row>
    <row r="308" spans="1:9" ht="15" customHeight="1">
      <c r="A308" s="72"/>
      <c r="B308" s="212">
        <v>1.2</v>
      </c>
      <c r="C308" s="214"/>
      <c r="D308" s="212">
        <v>15</v>
      </c>
      <c r="E308" s="214"/>
      <c r="F308" s="151"/>
      <c r="G308" s="241"/>
      <c r="H308" s="50">
        <v>62.8</v>
      </c>
      <c r="I308" s="50">
        <f t="shared" si="8"/>
        <v>70</v>
      </c>
    </row>
    <row r="309" spans="1:9" ht="15">
      <c r="A309" s="49" t="s">
        <v>894</v>
      </c>
      <c r="B309" s="209">
        <v>1</v>
      </c>
      <c r="C309" s="211"/>
      <c r="D309" s="209">
        <v>5</v>
      </c>
      <c r="E309" s="211"/>
      <c r="F309" s="149"/>
      <c r="G309" s="239" t="s">
        <v>892</v>
      </c>
      <c r="H309" s="50">
        <v>90.8</v>
      </c>
      <c r="I309" s="50">
        <f t="shared" si="8"/>
        <v>100</v>
      </c>
    </row>
    <row r="310" spans="1:9" ht="15" customHeight="1">
      <c r="A310" s="267" t="s">
        <v>895</v>
      </c>
      <c r="B310" s="209">
        <v>1</v>
      </c>
      <c r="C310" s="211"/>
      <c r="D310" s="189">
        <v>15</v>
      </c>
      <c r="E310" s="190"/>
      <c r="F310" s="150"/>
      <c r="G310" s="240"/>
      <c r="H310" s="50">
        <v>82.5</v>
      </c>
      <c r="I310" s="50">
        <f t="shared" si="8"/>
        <v>91</v>
      </c>
    </row>
    <row r="311" spans="1:9" ht="15" customHeight="1">
      <c r="A311" s="268"/>
      <c r="B311" s="209" t="s">
        <v>896</v>
      </c>
      <c r="C311" s="211"/>
      <c r="D311" s="191"/>
      <c r="E311" s="192"/>
      <c r="F311" s="150"/>
      <c r="G311" s="241"/>
      <c r="H311" s="50">
        <v>89</v>
      </c>
      <c r="I311" s="50">
        <f t="shared" si="8"/>
        <v>98</v>
      </c>
    </row>
    <row r="312" spans="1:9" ht="15">
      <c r="A312" s="267" t="s">
        <v>897</v>
      </c>
      <c r="B312" s="209">
        <v>1.2</v>
      </c>
      <c r="C312" s="211"/>
      <c r="D312" s="189">
        <v>15</v>
      </c>
      <c r="E312" s="190"/>
      <c r="F312" s="150"/>
      <c r="G312" s="239" t="s">
        <v>898</v>
      </c>
      <c r="H312" s="50">
        <v>76.5</v>
      </c>
      <c r="I312" s="50">
        <f t="shared" si="8"/>
        <v>85</v>
      </c>
    </row>
    <row r="313" spans="1:9" ht="15" customHeight="1">
      <c r="A313" s="268"/>
      <c r="B313" s="209">
        <v>1.6</v>
      </c>
      <c r="C313" s="211"/>
      <c r="D313" s="191"/>
      <c r="E313" s="192"/>
      <c r="F313" s="151"/>
      <c r="G313" s="241"/>
      <c r="H313" s="50">
        <v>76.5</v>
      </c>
      <c r="I313" s="50">
        <f t="shared" si="8"/>
        <v>85</v>
      </c>
    </row>
    <row r="314" spans="1:9" ht="15">
      <c r="A314" s="244" t="s">
        <v>899</v>
      </c>
      <c r="B314" s="245"/>
      <c r="C314" s="245"/>
      <c r="D314" s="245"/>
      <c r="E314" s="245"/>
      <c r="F314" s="245"/>
      <c r="G314" s="245"/>
      <c r="H314" s="245"/>
      <c r="I314" s="246"/>
    </row>
    <row r="315" spans="1:9" ht="37.5" customHeight="1">
      <c r="A315" s="5" t="s">
        <v>400</v>
      </c>
      <c r="B315" s="209" t="s">
        <v>824</v>
      </c>
      <c r="C315" s="211"/>
      <c r="D315" s="209" t="s">
        <v>884</v>
      </c>
      <c r="E315" s="211"/>
      <c r="F315" s="5" t="s">
        <v>885</v>
      </c>
      <c r="G315" s="54" t="s">
        <v>886</v>
      </c>
      <c r="H315" s="50" t="s">
        <v>900</v>
      </c>
      <c r="I315" s="50" t="s">
        <v>405</v>
      </c>
    </row>
    <row r="316" spans="1:9" ht="15">
      <c r="A316" s="300" t="s">
        <v>901</v>
      </c>
      <c r="B316" s="189">
        <v>0.8</v>
      </c>
      <c r="C316" s="190"/>
      <c r="D316" s="209">
        <v>0.45</v>
      </c>
      <c r="E316" s="211"/>
      <c r="F316" s="149" t="s">
        <v>902</v>
      </c>
      <c r="G316" s="239" t="s">
        <v>892</v>
      </c>
      <c r="H316" s="50">
        <v>229</v>
      </c>
      <c r="I316" s="50">
        <f>ROUNDUP(H316*1.1,0)</f>
        <v>252</v>
      </c>
    </row>
    <row r="317" spans="1:9" ht="15">
      <c r="A317" s="301"/>
      <c r="B317" s="197"/>
      <c r="C317" s="199"/>
      <c r="D317" s="209">
        <v>0.8</v>
      </c>
      <c r="E317" s="211"/>
      <c r="F317" s="150"/>
      <c r="G317" s="240"/>
      <c r="H317" s="50">
        <v>408</v>
      </c>
      <c r="I317" s="50">
        <f>ROUNDUP(H317*1.1,0)</f>
        <v>449</v>
      </c>
    </row>
    <row r="318" spans="1:9" ht="15" customHeight="1">
      <c r="A318" s="302"/>
      <c r="B318" s="191"/>
      <c r="C318" s="192"/>
      <c r="D318" s="209">
        <v>1</v>
      </c>
      <c r="E318" s="211"/>
      <c r="F318" s="151"/>
      <c r="G318" s="241"/>
      <c r="H318" s="50">
        <v>510</v>
      </c>
      <c r="I318" s="50">
        <f>ROUNDUP(H318*1.1,0)</f>
        <v>561</v>
      </c>
    </row>
    <row r="319" spans="1:9" ht="15">
      <c r="A319" s="127" t="s">
        <v>904</v>
      </c>
      <c r="B319" s="127"/>
      <c r="C319" s="127"/>
      <c r="D319" s="127"/>
      <c r="E319" s="127"/>
      <c r="F319" s="127"/>
      <c r="G319" s="127"/>
      <c r="H319" s="127"/>
      <c r="I319" s="127"/>
    </row>
    <row r="321" spans="2:8" ht="15">
      <c r="B321" s="299" t="s">
        <v>905</v>
      </c>
      <c r="C321" s="299"/>
      <c r="D321" s="299"/>
      <c r="E321" s="299"/>
      <c r="F321" s="299"/>
      <c r="G321" s="299"/>
      <c r="H321" s="299"/>
    </row>
    <row r="322" spans="2:8" ht="15">
      <c r="B322" s="299"/>
      <c r="C322" s="299"/>
      <c r="D322" s="299"/>
      <c r="E322" s="299"/>
      <c r="F322" s="299"/>
      <c r="G322" s="299"/>
      <c r="H322" s="299"/>
    </row>
    <row r="323" spans="2:8" ht="15">
      <c r="B323" s="299"/>
      <c r="C323" s="299"/>
      <c r="D323" s="299"/>
      <c r="E323" s="299"/>
      <c r="F323" s="299"/>
      <c r="G323" s="299"/>
      <c r="H323" s="299"/>
    </row>
    <row r="324" spans="2:8" ht="15">
      <c r="B324" s="299"/>
      <c r="C324" s="299"/>
      <c r="D324" s="299"/>
      <c r="E324" s="299"/>
      <c r="F324" s="299"/>
      <c r="G324" s="299"/>
      <c r="H324" s="299"/>
    </row>
    <row r="325" spans="2:8" ht="15">
      <c r="B325" s="299"/>
      <c r="C325" s="299"/>
      <c r="D325" s="299"/>
      <c r="E325" s="299"/>
      <c r="F325" s="299"/>
      <c r="G325" s="299"/>
      <c r="H325" s="299"/>
    </row>
  </sheetData>
  <sheetProtection/>
  <protectedRanges>
    <protectedRange password="CE28" sqref="A1:I3" name="Диапазон1_1"/>
    <protectedRange sqref="A319:E319" name="Диапазон2_1"/>
  </protectedRanges>
  <mergeCells count="389">
    <mergeCell ref="A319:I319"/>
    <mergeCell ref="A1:I3"/>
    <mergeCell ref="D227:F227"/>
    <mergeCell ref="D228:F228"/>
    <mergeCell ref="B321:H325"/>
    <mergeCell ref="B313:C313"/>
    <mergeCell ref="A314:I314"/>
    <mergeCell ref="B315:C315"/>
    <mergeCell ref="D315:E315"/>
    <mergeCell ref="A316:A318"/>
    <mergeCell ref="B316:C318"/>
    <mergeCell ref="D316:E316"/>
    <mergeCell ref="F316:F318"/>
    <mergeCell ref="G316:G318"/>
    <mergeCell ref="D317:E317"/>
    <mergeCell ref="D318:E318"/>
    <mergeCell ref="F309:F313"/>
    <mergeCell ref="G309:G311"/>
    <mergeCell ref="A310:A311"/>
    <mergeCell ref="B310:C310"/>
    <mergeCell ref="D310:E311"/>
    <mergeCell ref="B311:C311"/>
    <mergeCell ref="A312:A313"/>
    <mergeCell ref="B312:C312"/>
    <mergeCell ref="D312:E313"/>
    <mergeCell ref="G312:G313"/>
    <mergeCell ref="B307:C307"/>
    <mergeCell ref="D307:E307"/>
    <mergeCell ref="B308:C308"/>
    <mergeCell ref="D308:E308"/>
    <mergeCell ref="B309:C309"/>
    <mergeCell ref="D309:E309"/>
    <mergeCell ref="B304:C304"/>
    <mergeCell ref="D304:E304"/>
    <mergeCell ref="B305:C305"/>
    <mergeCell ref="D305:E305"/>
    <mergeCell ref="B306:C306"/>
    <mergeCell ref="D306:E306"/>
    <mergeCell ref="B300:C300"/>
    <mergeCell ref="D300:E302"/>
    <mergeCell ref="G300:G302"/>
    <mergeCell ref="B301:C301"/>
    <mergeCell ref="B302:C302"/>
    <mergeCell ref="A303:A305"/>
    <mergeCell ref="B303:C303"/>
    <mergeCell ref="D303:E303"/>
    <mergeCell ref="F303:F308"/>
    <mergeCell ref="G303:G308"/>
    <mergeCell ref="A295:I295"/>
    <mergeCell ref="B296:C296"/>
    <mergeCell ref="D296:E296"/>
    <mergeCell ref="A297:A302"/>
    <mergeCell ref="B297:C297"/>
    <mergeCell ref="D297:E299"/>
    <mergeCell ref="F297:F302"/>
    <mergeCell ref="G297:G299"/>
    <mergeCell ref="B298:C298"/>
    <mergeCell ref="B299:C299"/>
    <mergeCell ref="A289:A294"/>
    <mergeCell ref="B289:E289"/>
    <mergeCell ref="F289:G294"/>
    <mergeCell ref="B290:E290"/>
    <mergeCell ref="B291:E291"/>
    <mergeCell ref="B292:E292"/>
    <mergeCell ref="B293:E293"/>
    <mergeCell ref="B294:E294"/>
    <mergeCell ref="A283:A288"/>
    <mergeCell ref="B283:E283"/>
    <mergeCell ref="F283:G288"/>
    <mergeCell ref="B284:E284"/>
    <mergeCell ref="B285:E285"/>
    <mergeCell ref="B286:E286"/>
    <mergeCell ref="B287:E287"/>
    <mergeCell ref="B288:E288"/>
    <mergeCell ref="B278:E278"/>
    <mergeCell ref="F278:G279"/>
    <mergeCell ref="B279:E279"/>
    <mergeCell ref="A280:G280"/>
    <mergeCell ref="A281:I281"/>
    <mergeCell ref="B282:E282"/>
    <mergeCell ref="F282:G282"/>
    <mergeCell ref="B272:E272"/>
    <mergeCell ref="F272:G277"/>
    <mergeCell ref="B273:E273"/>
    <mergeCell ref="B274:E274"/>
    <mergeCell ref="B275:E275"/>
    <mergeCell ref="B276:E276"/>
    <mergeCell ref="B277:E277"/>
    <mergeCell ref="B262:D263"/>
    <mergeCell ref="B264:D265"/>
    <mergeCell ref="B266:D267"/>
    <mergeCell ref="B268:D269"/>
    <mergeCell ref="A270:I270"/>
    <mergeCell ref="B271:E271"/>
    <mergeCell ref="F271:G271"/>
    <mergeCell ref="A252:G252"/>
    <mergeCell ref="A253:I253"/>
    <mergeCell ref="B254:D254"/>
    <mergeCell ref="E254:G254"/>
    <mergeCell ref="B255:D255"/>
    <mergeCell ref="E255:G269"/>
    <mergeCell ref="B256:D256"/>
    <mergeCell ref="B257:D257"/>
    <mergeCell ref="B258:D259"/>
    <mergeCell ref="B260:D261"/>
    <mergeCell ref="E243:G243"/>
    <mergeCell ref="A244:I244"/>
    <mergeCell ref="E245:G248"/>
    <mergeCell ref="A249:G249"/>
    <mergeCell ref="A250:G250"/>
    <mergeCell ref="A251:G251"/>
    <mergeCell ref="B238:B239"/>
    <mergeCell ref="C238:C239"/>
    <mergeCell ref="D238:F239"/>
    <mergeCell ref="G238:G240"/>
    <mergeCell ref="D240:F240"/>
    <mergeCell ref="D241:F241"/>
    <mergeCell ref="G241:G242"/>
    <mergeCell ref="D242:F242"/>
    <mergeCell ref="G231:G237"/>
    <mergeCell ref="D233:F233"/>
    <mergeCell ref="B234:B235"/>
    <mergeCell ref="C234:C235"/>
    <mergeCell ref="D234:F235"/>
    <mergeCell ref="B236:B237"/>
    <mergeCell ref="C236:C237"/>
    <mergeCell ref="D236:F237"/>
    <mergeCell ref="C227:C228"/>
    <mergeCell ref="B229:B230"/>
    <mergeCell ref="C229:C230"/>
    <mergeCell ref="D229:F230"/>
    <mergeCell ref="B231:B232"/>
    <mergeCell ref="C231:C232"/>
    <mergeCell ref="D231:F232"/>
    <mergeCell ref="D221:G221"/>
    <mergeCell ref="A222:I222"/>
    <mergeCell ref="D223:F223"/>
    <mergeCell ref="G223:G224"/>
    <mergeCell ref="D224:F224"/>
    <mergeCell ref="B225:B226"/>
    <mergeCell ref="C225:C226"/>
    <mergeCell ref="D225:F226"/>
    <mergeCell ref="G225:G230"/>
    <mergeCell ref="B227:B228"/>
    <mergeCell ref="G216:G218"/>
    <mergeCell ref="B219:B220"/>
    <mergeCell ref="C219:C220"/>
    <mergeCell ref="D219:D220"/>
    <mergeCell ref="E219:F219"/>
    <mergeCell ref="G219:G220"/>
    <mergeCell ref="E220:F220"/>
    <mergeCell ref="B214:B215"/>
    <mergeCell ref="C214:C215"/>
    <mergeCell ref="D214:D215"/>
    <mergeCell ref="E214:F214"/>
    <mergeCell ref="E215:F215"/>
    <mergeCell ref="A216:A218"/>
    <mergeCell ref="B216:B218"/>
    <mergeCell ref="D216:D218"/>
    <mergeCell ref="E216:F218"/>
    <mergeCell ref="A211:A213"/>
    <mergeCell ref="B211:B213"/>
    <mergeCell ref="D211:D213"/>
    <mergeCell ref="E211:F211"/>
    <mergeCell ref="E212:F212"/>
    <mergeCell ref="E213:F213"/>
    <mergeCell ref="E205:F205"/>
    <mergeCell ref="D206:D207"/>
    <mergeCell ref="E206:F206"/>
    <mergeCell ref="E207:F207"/>
    <mergeCell ref="A208:A210"/>
    <mergeCell ref="B208:B210"/>
    <mergeCell ref="D208:D210"/>
    <mergeCell ref="E208:F208"/>
    <mergeCell ref="E209:F209"/>
    <mergeCell ref="E210:F210"/>
    <mergeCell ref="B200:B202"/>
    <mergeCell ref="D200:D202"/>
    <mergeCell ref="E200:F200"/>
    <mergeCell ref="E201:F201"/>
    <mergeCell ref="E202:F202"/>
    <mergeCell ref="A203:A207"/>
    <mergeCell ref="B203:B207"/>
    <mergeCell ref="D203:D205"/>
    <mergeCell ref="E203:F203"/>
    <mergeCell ref="E204:F204"/>
    <mergeCell ref="E194:F194"/>
    <mergeCell ref="E196:G196"/>
    <mergeCell ref="A197:A199"/>
    <mergeCell ref="B197:B199"/>
    <mergeCell ref="D197:D199"/>
    <mergeCell ref="E197:F197"/>
    <mergeCell ref="G197:G215"/>
    <mergeCell ref="E198:F198"/>
    <mergeCell ref="E199:F199"/>
    <mergeCell ref="A200:A202"/>
    <mergeCell ref="C189:C190"/>
    <mergeCell ref="E189:F189"/>
    <mergeCell ref="E190:F190"/>
    <mergeCell ref="A191:A194"/>
    <mergeCell ref="B191:B194"/>
    <mergeCell ref="C191:C192"/>
    <mergeCell ref="E191:F191"/>
    <mergeCell ref="E192:F192"/>
    <mergeCell ref="C193:C194"/>
    <mergeCell ref="E193:F193"/>
    <mergeCell ref="E183:F183"/>
    <mergeCell ref="E184:F184"/>
    <mergeCell ref="C185:C186"/>
    <mergeCell ref="E185:F185"/>
    <mergeCell ref="E186:F186"/>
    <mergeCell ref="A187:A190"/>
    <mergeCell ref="B187:B190"/>
    <mergeCell ref="C187:C188"/>
    <mergeCell ref="E187:F187"/>
    <mergeCell ref="E188:F188"/>
    <mergeCell ref="E180:F180"/>
    <mergeCell ref="A181:A182"/>
    <mergeCell ref="B181:B182"/>
    <mergeCell ref="C181:C182"/>
    <mergeCell ref="E181:F181"/>
    <mergeCell ref="G181:G194"/>
    <mergeCell ref="E182:F182"/>
    <mergeCell ref="A183:A186"/>
    <mergeCell ref="B183:B186"/>
    <mergeCell ref="C183:C184"/>
    <mergeCell ref="E174:G174"/>
    <mergeCell ref="A175:I175"/>
    <mergeCell ref="E176:F176"/>
    <mergeCell ref="G176:G180"/>
    <mergeCell ref="E177:F177"/>
    <mergeCell ref="E178:F178"/>
    <mergeCell ref="A179:A180"/>
    <mergeCell ref="B179:B180"/>
    <mergeCell ref="C179:C180"/>
    <mergeCell ref="E179:F179"/>
    <mergeCell ref="G162:G169"/>
    <mergeCell ref="E166:F167"/>
    <mergeCell ref="E168:F169"/>
    <mergeCell ref="E170:F170"/>
    <mergeCell ref="G170:G173"/>
    <mergeCell ref="E171:F171"/>
    <mergeCell ref="E172:F172"/>
    <mergeCell ref="E173:F173"/>
    <mergeCell ref="C159:C161"/>
    <mergeCell ref="D159:D161"/>
    <mergeCell ref="E159:F159"/>
    <mergeCell ref="E160:F160"/>
    <mergeCell ref="E161:F161"/>
    <mergeCell ref="E162:F165"/>
    <mergeCell ref="A154:I154"/>
    <mergeCell ref="E155:F155"/>
    <mergeCell ref="G155:G161"/>
    <mergeCell ref="B156:B158"/>
    <mergeCell ref="C156:C158"/>
    <mergeCell ref="D156:D158"/>
    <mergeCell ref="E156:F156"/>
    <mergeCell ref="E157:F157"/>
    <mergeCell ref="E158:F158"/>
    <mergeCell ref="B159:B161"/>
    <mergeCell ref="C148:C150"/>
    <mergeCell ref="E148:F148"/>
    <mergeCell ref="G148:G150"/>
    <mergeCell ref="E149:F149"/>
    <mergeCell ref="E150:F150"/>
    <mergeCell ref="C151:C153"/>
    <mergeCell ref="E151:F151"/>
    <mergeCell ref="G151:G153"/>
    <mergeCell ref="E152:F152"/>
    <mergeCell ref="E153:F153"/>
    <mergeCell ref="E141:F141"/>
    <mergeCell ref="G141:G142"/>
    <mergeCell ref="E142:F142"/>
    <mergeCell ref="A143:I143"/>
    <mergeCell ref="C144:C147"/>
    <mergeCell ref="E144:F144"/>
    <mergeCell ref="E145:F145"/>
    <mergeCell ref="G145:G147"/>
    <mergeCell ref="E146:F146"/>
    <mergeCell ref="E147:F147"/>
    <mergeCell ref="E130:G130"/>
    <mergeCell ref="E131:E137"/>
    <mergeCell ref="G133:G134"/>
    <mergeCell ref="G136:G137"/>
    <mergeCell ref="A138:I138"/>
    <mergeCell ref="E139:F139"/>
    <mergeCell ref="G139:G140"/>
    <mergeCell ref="E140:F140"/>
    <mergeCell ref="E103:E112"/>
    <mergeCell ref="G103:G104"/>
    <mergeCell ref="G108:G110"/>
    <mergeCell ref="G111:G112"/>
    <mergeCell ref="A113:I113"/>
    <mergeCell ref="E114:E129"/>
    <mergeCell ref="G115:G121"/>
    <mergeCell ref="G122:G125"/>
    <mergeCell ref="G126:G129"/>
    <mergeCell ref="E92:F92"/>
    <mergeCell ref="A93:I93"/>
    <mergeCell ref="E94:F94"/>
    <mergeCell ref="A95:I95"/>
    <mergeCell ref="E96:E102"/>
    <mergeCell ref="G96:G102"/>
    <mergeCell ref="E86:F86"/>
    <mergeCell ref="E87:F87"/>
    <mergeCell ref="E88:F88"/>
    <mergeCell ref="E89:F89"/>
    <mergeCell ref="E90:F90"/>
    <mergeCell ref="E91:F91"/>
    <mergeCell ref="E81:F81"/>
    <mergeCell ref="G81:G84"/>
    <mergeCell ref="E82:F82"/>
    <mergeCell ref="E83:F83"/>
    <mergeCell ref="E84:F84"/>
    <mergeCell ref="A85:I85"/>
    <mergeCell ref="A77:I77"/>
    <mergeCell ref="B78:B79"/>
    <mergeCell ref="C78:C79"/>
    <mergeCell ref="E78:E79"/>
    <mergeCell ref="G78:G79"/>
    <mergeCell ref="A80:I80"/>
    <mergeCell ref="B70:B72"/>
    <mergeCell ref="E70:E72"/>
    <mergeCell ref="G70:G76"/>
    <mergeCell ref="C73:C74"/>
    <mergeCell ref="E73:E76"/>
    <mergeCell ref="C75:C76"/>
    <mergeCell ref="A65:I65"/>
    <mergeCell ref="A66:F66"/>
    <mergeCell ref="G66:G67"/>
    <mergeCell ref="A67:F67"/>
    <mergeCell ref="E68:G68"/>
    <mergeCell ref="A69:I69"/>
    <mergeCell ref="A58:I58"/>
    <mergeCell ref="E59:E61"/>
    <mergeCell ref="G59:G61"/>
    <mergeCell ref="A62:I62"/>
    <mergeCell ref="E63:E64"/>
    <mergeCell ref="G63:G64"/>
    <mergeCell ref="A51:I51"/>
    <mergeCell ref="E52:E53"/>
    <mergeCell ref="G52:G53"/>
    <mergeCell ref="A54:I54"/>
    <mergeCell ref="B55:B56"/>
    <mergeCell ref="E55:E56"/>
    <mergeCell ref="G55:G56"/>
    <mergeCell ref="A43:G43"/>
    <mergeCell ref="A44:I44"/>
    <mergeCell ref="G45:G50"/>
    <mergeCell ref="B46:B47"/>
    <mergeCell ref="E46:E50"/>
    <mergeCell ref="B48:B49"/>
    <mergeCell ref="A50:D50"/>
    <mergeCell ref="B34:B35"/>
    <mergeCell ref="E34:E35"/>
    <mergeCell ref="G34:G35"/>
    <mergeCell ref="B37:B41"/>
    <mergeCell ref="C37:C38"/>
    <mergeCell ref="D37:D38"/>
    <mergeCell ref="E37:E42"/>
    <mergeCell ref="G37:G42"/>
    <mergeCell ref="A28:D28"/>
    <mergeCell ref="A30:I30"/>
    <mergeCell ref="B31:B32"/>
    <mergeCell ref="E31:E32"/>
    <mergeCell ref="G31:G32"/>
    <mergeCell ref="A33:I33"/>
    <mergeCell ref="C18:C19"/>
    <mergeCell ref="C20:C21"/>
    <mergeCell ref="F21:F23"/>
    <mergeCell ref="C22:C24"/>
    <mergeCell ref="D22:D23"/>
    <mergeCell ref="F25:F26"/>
    <mergeCell ref="A10:I10"/>
    <mergeCell ref="B11:B12"/>
    <mergeCell ref="E11:E13"/>
    <mergeCell ref="G11:G13"/>
    <mergeCell ref="B14:B25"/>
    <mergeCell ref="C14:C15"/>
    <mergeCell ref="E14:E29"/>
    <mergeCell ref="F14:F15"/>
    <mergeCell ref="G14:G29"/>
    <mergeCell ref="C16:C17"/>
    <mergeCell ref="A4:I4"/>
    <mergeCell ref="E5:G5"/>
    <mergeCell ref="A6:I6"/>
    <mergeCell ref="A7:I7"/>
    <mergeCell ref="A8:I8"/>
    <mergeCell ref="A9:I9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14" sqref="M1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Николай</dc:creator>
  <cp:keywords/>
  <dc:description/>
  <cp:lastModifiedBy>Николай</cp:lastModifiedBy>
  <cp:lastPrinted>2011-09-12T02:21:26Z</cp:lastPrinted>
  <dcterms:created xsi:type="dcterms:W3CDTF">2010-06-07T04:47:06Z</dcterms:created>
  <dcterms:modified xsi:type="dcterms:W3CDTF">2012-09-06T09:12:01Z</dcterms:modified>
  <cp:category/>
  <cp:version/>
  <cp:contentType/>
  <cp:contentStatus/>
</cp:coreProperties>
</file>